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1595" windowHeight="6150" firstSheet="1" activeTab="4"/>
  </bookViews>
  <sheets>
    <sheet name="matricula  x región" sheetId="1" r:id="rId1"/>
    <sheet name="esc x provincia" sheetId="2" r:id="rId2"/>
    <sheet name="docentes x nivel en cada región" sheetId="3" r:id="rId3"/>
    <sheet name="Costos de Matrícula" sheetId="4" r:id="rId4"/>
    <sheet name="Costos de Premedia y media" sheetId="5" r:id="rId5"/>
  </sheets>
  <definedNames>
    <definedName name="_xlnm._FilterDatabase" localSheetId="3" hidden="1">'Costos de Matrícula'!$A$3:$G$22</definedName>
  </definedNames>
  <calcPr calcId="125725"/>
</workbook>
</file>

<file path=xl/calcChain.xml><?xml version="1.0" encoding="utf-8"?>
<calcChain xmlns="http://schemas.openxmlformats.org/spreadsheetml/2006/main">
  <c r="I45" i="5"/>
  <c r="H45"/>
  <c r="I44"/>
  <c r="H44"/>
  <c r="I43"/>
  <c r="H43"/>
  <c r="I42"/>
  <c r="H42"/>
  <c r="H41"/>
  <c r="I41" s="1"/>
  <c r="I40"/>
  <c r="H40"/>
  <c r="I39"/>
  <c r="H39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I6"/>
  <c r="H6"/>
  <c r="I5"/>
  <c r="H5"/>
  <c r="I4"/>
  <c r="H4"/>
  <c r="I3"/>
  <c r="H3"/>
  <c r="I2"/>
  <c r="H2"/>
  <c r="F22" i="4"/>
  <c r="G22" s="1"/>
  <c r="F21"/>
  <c r="G21" s="1"/>
  <c r="F20"/>
  <c r="G20" s="1"/>
  <c r="F19"/>
  <c r="G19" s="1"/>
  <c r="F18"/>
  <c r="G18" s="1"/>
  <c r="F17"/>
  <c r="G17" s="1"/>
  <c r="F16"/>
  <c r="G16" s="1"/>
  <c r="F15"/>
  <c r="G15" s="1"/>
  <c r="F14"/>
  <c r="G14" s="1"/>
  <c r="F13"/>
  <c r="G13" s="1"/>
  <c r="F12"/>
  <c r="G12" s="1"/>
  <c r="F11"/>
  <c r="G11" s="1"/>
  <c r="F10"/>
  <c r="G10" s="1"/>
  <c r="F9"/>
  <c r="G9" s="1"/>
  <c r="F8"/>
  <c r="G8" s="1"/>
  <c r="F7"/>
  <c r="G7" s="1"/>
  <c r="F6"/>
  <c r="G6" s="1"/>
  <c r="F5"/>
  <c r="G5" s="1"/>
  <c r="F4"/>
  <c r="G4" s="1"/>
  <c r="B20" i="1"/>
  <c r="C20"/>
  <c r="D20"/>
  <c r="E20"/>
  <c r="F20"/>
  <c r="B20" i="3"/>
  <c r="C20"/>
  <c r="D20"/>
  <c r="E20"/>
  <c r="F20"/>
  <c r="B20" i="2"/>
  <c r="B18" i="1"/>
</calcChain>
</file>

<file path=xl/sharedStrings.xml><?xml version="1.0" encoding="utf-8"?>
<sst xmlns="http://schemas.openxmlformats.org/spreadsheetml/2006/main" count="188" uniqueCount="88">
  <si>
    <t>MATRÍCULA DE LA EDUCACIÓN PARTICULAR POR NIVEL EDUCATIVO DEGÚN REGIONES AÑO ESCOLAR 2009</t>
  </si>
  <si>
    <t>REGIONES EDUCATIVAS</t>
  </si>
  <si>
    <t>TOTAL NACIONAL</t>
  </si>
  <si>
    <t>PREESCOLAR</t>
  </si>
  <si>
    <t>PRIMARIA</t>
  </si>
  <si>
    <t>PREMEDIA</t>
  </si>
  <si>
    <t>MEDIA</t>
  </si>
  <si>
    <t>BOCAS DEL TORO</t>
  </si>
  <si>
    <t>COCLÉ</t>
  </si>
  <si>
    <t>COLÓN</t>
  </si>
  <si>
    <t>CHIRIQUÍ</t>
  </si>
  <si>
    <t>DARIÉN</t>
  </si>
  <si>
    <t>HERRERA</t>
  </si>
  <si>
    <t>LOS SANTOS</t>
  </si>
  <si>
    <t>PANAMÁ CENTRO</t>
  </si>
  <si>
    <t>PANAMÁ ESTE</t>
  </si>
  <si>
    <t>SAN MIGUELITO</t>
  </si>
  <si>
    <t>VERAGUAS</t>
  </si>
  <si>
    <t>COMARCA NGÔBE BUGLÉ</t>
  </si>
  <si>
    <t>total</t>
  </si>
  <si>
    <t>PANAMÁ    OESTE</t>
  </si>
  <si>
    <t>Esculas particulares Según Regiones Educativas</t>
  </si>
  <si>
    <t>Regiones Educativas</t>
  </si>
  <si>
    <t>Nº de Escuelas</t>
  </si>
  <si>
    <t>TOTAL</t>
  </si>
  <si>
    <t>DOCENTES DE EDUACIÓN PARTICULAR POR NIVEL SEGÚN REGIÓN EDUCATIVA</t>
  </si>
  <si>
    <t>ESCUELAS</t>
  </si>
  <si>
    <t>MATRICULA</t>
  </si>
  <si>
    <t>MENSUALIDAD</t>
  </si>
  <si>
    <t>INGRESO MENSUAL</t>
  </si>
  <si>
    <t>INGRESO ANUAL</t>
  </si>
  <si>
    <t>COLEGIO JAVIER</t>
  </si>
  <si>
    <t>COLEGIO MARIA INMACULADA</t>
  </si>
  <si>
    <t>260-4426</t>
  </si>
  <si>
    <t>THE OXFORD SCHOOL</t>
  </si>
  <si>
    <t>321-3811</t>
  </si>
  <si>
    <t>ACADEMIA HEBREA DE PANAMA</t>
  </si>
  <si>
    <t>COLEGIO LA SALLE</t>
  </si>
  <si>
    <t>301-1246</t>
  </si>
  <si>
    <t>COLEGIO INTERNACIONAL OXFORD</t>
  </si>
  <si>
    <t>No</t>
  </si>
  <si>
    <t>INSTITUTO PANAMERICANO</t>
  </si>
  <si>
    <t>FRANCO PANAMEÑA LOUIS PASTEUR</t>
  </si>
  <si>
    <t>INSTITUTO ALBERTO EINSTEN</t>
  </si>
  <si>
    <t>INST. ITALIANO ENRICO FERMI</t>
  </si>
  <si>
    <t>INSTITUTO TECNICO DON BOSCO</t>
  </si>
  <si>
    <t xml:space="preserve">INSTITUTO EPISCOPAL SAN CRISTOBAL     </t>
  </si>
  <si>
    <t>COLEGIO BRADER</t>
  </si>
  <si>
    <t>233-6691</t>
  </si>
  <si>
    <t>COLEGIO SAINT MARY´S</t>
  </si>
  <si>
    <t>315-0724</t>
  </si>
  <si>
    <t>LAS ESCLAVAS</t>
  </si>
  <si>
    <t>SAN VICENTE DE PAUL</t>
  </si>
  <si>
    <t>INSTITUTO ATENEA</t>
  </si>
  <si>
    <t>COLEGIO ISAAC RABIN</t>
  </si>
  <si>
    <t>INSTITUTO BERN</t>
  </si>
  <si>
    <t>M. T. INICIAL</t>
  </si>
  <si>
    <t>TELÉFONO</t>
  </si>
  <si>
    <t>COLEGIOS</t>
  </si>
  <si>
    <t>teléfono</t>
  </si>
  <si>
    <t>MODALIDADES</t>
  </si>
  <si>
    <t>COSTO MATRICULA</t>
  </si>
  <si>
    <t>MENSUALIDADES</t>
  </si>
  <si>
    <t>INGRESOMENSUAL</t>
  </si>
  <si>
    <t>MEDIA ACADEMICA</t>
  </si>
  <si>
    <t>MEDIA PROFESIONAL Y TECNICA</t>
  </si>
  <si>
    <t>COLEGIO EPISCOPAL DE PANAMA</t>
  </si>
  <si>
    <t>ESCUELA FRANCO PANAMEÑA LOUIS PASTEUR</t>
  </si>
  <si>
    <t>INSTITUTO ITALIANO ENRICO FERMI</t>
  </si>
  <si>
    <t>INSTITUTO EPISCOPAL SAN CRISTOBAL</t>
  </si>
  <si>
    <t>COLEGIO SAINT MARY</t>
  </si>
  <si>
    <t>COLEGIO LAS ESCLAVAS</t>
  </si>
  <si>
    <t>COLEGIO SAN VICENTE</t>
  </si>
  <si>
    <t>COSTOS DE MATRICULA</t>
  </si>
  <si>
    <t>269-4222</t>
  </si>
  <si>
    <t>236-7244</t>
  </si>
  <si>
    <t>265-6422</t>
  </si>
  <si>
    <t>222-9100</t>
  </si>
  <si>
    <t>226-8353</t>
  </si>
  <si>
    <t>270-2266</t>
  </si>
  <si>
    <t>302-2014</t>
  </si>
  <si>
    <t>226-8568</t>
  </si>
  <si>
    <t>224-4665</t>
  </si>
  <si>
    <t>317-0048</t>
  </si>
  <si>
    <t>317-9207</t>
  </si>
  <si>
    <t>315-1634</t>
  </si>
  <si>
    <t>317-0059</t>
  </si>
  <si>
    <t>292-8594</t>
  </si>
</sst>
</file>

<file path=xl/styles.xml><?xml version="1.0" encoding="utf-8"?>
<styleSheet xmlns="http://schemas.openxmlformats.org/spreadsheetml/2006/main">
  <numFmts count="1">
    <numFmt numFmtId="164" formatCode="&quot;B/.&quot;\ #,##0.00"/>
  </numFmts>
  <fonts count="10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10"/>
      </left>
      <right style="dashed">
        <color indexed="1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ashed">
        <color indexed="10"/>
      </right>
      <top style="medium">
        <color indexed="64"/>
      </top>
      <bottom/>
      <diagonal/>
    </border>
    <border>
      <left style="dashed">
        <color indexed="10"/>
      </left>
      <right/>
      <top style="medium">
        <color indexed="64"/>
      </top>
      <bottom/>
      <diagonal/>
    </border>
    <border>
      <left style="medium">
        <color indexed="64"/>
      </left>
      <right style="dashed">
        <color indexed="10"/>
      </right>
      <top/>
      <bottom style="medium">
        <color indexed="64"/>
      </bottom>
      <diagonal/>
    </border>
    <border>
      <left style="dashed">
        <color indexed="10"/>
      </left>
      <right style="dashed">
        <color indexed="10"/>
      </right>
      <top/>
      <bottom style="medium">
        <color indexed="64"/>
      </bottom>
      <diagonal/>
    </border>
    <border>
      <left style="dashed">
        <color indexed="10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10"/>
      </right>
      <top/>
      <bottom/>
      <diagonal/>
    </border>
    <border>
      <left style="dashed">
        <color indexed="10"/>
      </left>
      <right style="dashed">
        <color indexed="10"/>
      </right>
      <top/>
      <bottom/>
      <diagonal/>
    </border>
    <border>
      <left style="dashed">
        <color indexed="10"/>
      </left>
      <right/>
      <top/>
      <bottom/>
      <diagonal/>
    </border>
    <border>
      <left/>
      <right style="dashed">
        <color indexed="10"/>
      </right>
      <top style="medium">
        <color indexed="64"/>
      </top>
      <bottom/>
      <diagonal/>
    </border>
    <border>
      <left/>
      <right style="dashed">
        <color indexed="10"/>
      </right>
      <top/>
      <bottom/>
      <diagonal/>
    </border>
    <border>
      <left/>
      <right style="dashed">
        <color indexed="1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4">
    <xf numFmtId="0" fontId="0" fillId="0" borderId="0" xfId="0"/>
    <xf numFmtId="0" fontId="0" fillId="2" borderId="0" xfId="0" applyFill="1"/>
    <xf numFmtId="0" fontId="0" fillId="6" borderId="0" xfId="0" applyFill="1"/>
    <xf numFmtId="0" fontId="0" fillId="3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0" xfId="0" applyFill="1"/>
    <xf numFmtId="0" fontId="1" fillId="9" borderId="0" xfId="0" applyFont="1" applyFill="1"/>
    <xf numFmtId="0" fontId="0" fillId="2" borderId="1" xfId="0" applyFill="1" applyBorder="1"/>
    <xf numFmtId="0" fontId="0" fillId="10" borderId="1" xfId="0" applyFill="1" applyBorder="1"/>
    <xf numFmtId="0" fontId="0" fillId="7" borderId="0" xfId="0" applyFill="1"/>
    <xf numFmtId="0" fontId="0" fillId="5" borderId="1" xfId="0" applyFill="1" applyBorder="1"/>
    <xf numFmtId="0" fontId="0" fillId="11" borderId="1" xfId="0" applyFill="1" applyBorder="1"/>
    <xf numFmtId="0" fontId="0" fillId="11" borderId="0" xfId="0" applyFill="1"/>
    <xf numFmtId="0" fontId="2" fillId="11" borderId="1" xfId="0" applyFont="1" applyFill="1" applyBorder="1"/>
    <xf numFmtId="0" fontId="1" fillId="11" borderId="1" xfId="0" applyFont="1" applyFill="1" applyBorder="1"/>
    <xf numFmtId="0" fontId="1" fillId="11" borderId="1" xfId="0" applyFont="1" applyFill="1" applyBorder="1" applyAlignment="1"/>
    <xf numFmtId="0" fontId="0" fillId="12" borderId="0" xfId="0" applyFill="1"/>
    <xf numFmtId="0" fontId="7" fillId="0" borderId="4" xfId="1" applyFont="1" applyBorder="1" applyAlignment="1" applyProtection="1">
      <alignment horizontal="center"/>
      <protection hidden="1"/>
    </xf>
    <xf numFmtId="0" fontId="8" fillId="0" borderId="4" xfId="1" applyFont="1" applyBorder="1" applyAlignment="1" applyProtection="1">
      <alignment horizontal="center"/>
      <protection hidden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10" borderId="3" xfId="1" applyFill="1" applyBorder="1" applyAlignment="1" applyProtection="1">
      <alignment horizontal="left"/>
    </xf>
    <xf numFmtId="0" fontId="4" fillId="10" borderId="3" xfId="1" applyFill="1" applyBorder="1" applyProtection="1"/>
    <xf numFmtId="0" fontId="9" fillId="10" borderId="7" xfId="1" applyFont="1" applyFill="1" applyBorder="1" applyProtection="1"/>
    <xf numFmtId="164" fontId="0" fillId="10" borderId="1" xfId="0" applyNumberFormat="1" applyFill="1" applyBorder="1"/>
    <xf numFmtId="0" fontId="4" fillId="10" borderId="9" xfId="1" applyFill="1" applyBorder="1" applyAlignment="1" applyProtection="1">
      <alignment horizontal="left"/>
    </xf>
    <xf numFmtId="0" fontId="4" fillId="10" borderId="9" xfId="1" applyFill="1" applyBorder="1" applyProtection="1"/>
    <xf numFmtId="0" fontId="9" fillId="10" borderId="10" xfId="1" applyFont="1" applyFill="1" applyBorder="1" applyProtection="1"/>
    <xf numFmtId="0" fontId="4" fillId="10" borderId="12" xfId="1" applyFill="1" applyBorder="1" applyAlignment="1" applyProtection="1">
      <alignment horizontal="left"/>
    </xf>
    <xf numFmtId="0" fontId="4" fillId="10" borderId="12" xfId="1" applyFill="1" applyBorder="1" applyProtection="1"/>
    <xf numFmtId="0" fontId="9" fillId="10" borderId="13" xfId="1" applyFont="1" applyFill="1" applyBorder="1" applyProtection="1"/>
    <xf numFmtId="0" fontId="4" fillId="3" borderId="3" xfId="1" applyFill="1" applyBorder="1" applyAlignment="1" applyProtection="1">
      <alignment horizontal="left"/>
    </xf>
    <xf numFmtId="0" fontId="4" fillId="3" borderId="3" xfId="1" applyFill="1" applyBorder="1" applyProtection="1"/>
    <xf numFmtId="0" fontId="9" fillId="3" borderId="7" xfId="1" applyFont="1" applyFill="1" applyBorder="1" applyProtection="1"/>
    <xf numFmtId="164" fontId="0" fillId="3" borderId="1" xfId="0" applyNumberFormat="1" applyFill="1" applyBorder="1"/>
    <xf numFmtId="0" fontId="4" fillId="3" borderId="9" xfId="1" applyFill="1" applyBorder="1" applyAlignment="1" applyProtection="1">
      <alignment horizontal="left"/>
    </xf>
    <xf numFmtId="0" fontId="4" fillId="3" borderId="9" xfId="1" applyFill="1" applyBorder="1" applyProtection="1"/>
    <xf numFmtId="0" fontId="9" fillId="3" borderId="10" xfId="1" applyFont="1" applyFill="1" applyBorder="1" applyProtection="1"/>
    <xf numFmtId="0" fontId="4" fillId="3" borderId="12" xfId="1" applyFill="1" applyBorder="1" applyAlignment="1" applyProtection="1">
      <alignment horizontal="left"/>
    </xf>
    <xf numFmtId="0" fontId="4" fillId="3" borderId="12" xfId="1" applyFill="1" applyBorder="1" applyProtection="1"/>
    <xf numFmtId="0" fontId="9" fillId="3" borderId="13" xfId="1" applyFont="1" applyFill="1" applyBorder="1" applyProtection="1"/>
    <xf numFmtId="0" fontId="4" fillId="13" borderId="3" xfId="1" applyFill="1" applyBorder="1" applyAlignment="1" applyProtection="1">
      <alignment horizontal="left"/>
    </xf>
    <xf numFmtId="0" fontId="4" fillId="13" borderId="3" xfId="1" applyFill="1" applyBorder="1" applyProtection="1"/>
    <xf numFmtId="0" fontId="9" fillId="13" borderId="7" xfId="1" applyFont="1" applyFill="1" applyBorder="1" applyProtection="1"/>
    <xf numFmtId="164" fontId="0" fillId="13" borderId="1" xfId="0" applyNumberFormat="1" applyFill="1" applyBorder="1"/>
    <xf numFmtId="0" fontId="4" fillId="13" borderId="9" xfId="1" applyFill="1" applyBorder="1" applyAlignment="1" applyProtection="1">
      <alignment horizontal="left"/>
    </xf>
    <xf numFmtId="0" fontId="4" fillId="13" borderId="9" xfId="1" applyFill="1" applyBorder="1" applyProtection="1"/>
    <xf numFmtId="0" fontId="9" fillId="13" borderId="10" xfId="1" applyFont="1" applyFill="1" applyBorder="1" applyProtection="1"/>
    <xf numFmtId="0" fontId="4" fillId="13" borderId="14" xfId="1" applyFont="1" applyFill="1" applyBorder="1" applyAlignment="1" applyProtection="1">
      <alignment horizontal="center"/>
    </xf>
    <xf numFmtId="0" fontId="4" fillId="13" borderId="15" xfId="1" applyFont="1" applyFill="1" applyBorder="1" applyAlignment="1" applyProtection="1">
      <alignment horizontal="center"/>
    </xf>
    <xf numFmtId="0" fontId="4" fillId="13" borderId="12" xfId="1" applyFill="1" applyBorder="1" applyAlignment="1" applyProtection="1">
      <alignment horizontal="left"/>
    </xf>
    <xf numFmtId="0" fontId="4" fillId="13" borderId="12" xfId="1" applyFill="1" applyBorder="1" applyProtection="1"/>
    <xf numFmtId="0" fontId="9" fillId="13" borderId="13" xfId="1" applyFont="1" applyFill="1" applyBorder="1" applyProtection="1"/>
    <xf numFmtId="0" fontId="4" fillId="13" borderId="16" xfId="1" applyFont="1" applyFill="1" applyBorder="1" applyAlignment="1" applyProtection="1">
      <alignment horizontal="center"/>
    </xf>
    <xf numFmtId="0" fontId="4" fillId="0" borderId="3" xfId="1" applyBorder="1" applyAlignment="1" applyProtection="1">
      <alignment horizontal="left"/>
    </xf>
    <xf numFmtId="0" fontId="4" fillId="0" borderId="3" xfId="1" applyBorder="1" applyProtection="1"/>
    <xf numFmtId="0" fontId="9" fillId="0" borderId="7" xfId="1" applyFont="1" applyBorder="1" applyProtection="1"/>
    <xf numFmtId="164" fontId="0" fillId="0" borderId="1" xfId="0" applyNumberFormat="1" applyBorder="1"/>
    <xf numFmtId="0" fontId="4" fillId="0" borderId="12" xfId="1" applyBorder="1" applyAlignment="1" applyProtection="1">
      <alignment horizontal="left"/>
    </xf>
    <xf numFmtId="0" fontId="4" fillId="0" borderId="12" xfId="1" applyBorder="1" applyProtection="1"/>
    <xf numFmtId="0" fontId="9" fillId="0" borderId="13" xfId="1" applyFont="1" applyBorder="1" applyProtection="1"/>
    <xf numFmtId="0" fontId="4" fillId="0" borderId="9" xfId="1" applyBorder="1" applyAlignment="1" applyProtection="1">
      <alignment horizontal="left"/>
    </xf>
    <xf numFmtId="0" fontId="4" fillId="0" borderId="9" xfId="1" applyBorder="1" applyProtection="1"/>
    <xf numFmtId="0" fontId="9" fillId="0" borderId="10" xfId="1" applyFont="1" applyBorder="1" applyProtection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6" fillId="0" borderId="3" xfId="0" applyFont="1" applyBorder="1" applyAlignment="1" applyProtection="1">
      <alignment horizontal="left"/>
      <protection hidden="1"/>
    </xf>
    <xf numFmtId="0" fontId="3" fillId="0" borderId="17" xfId="0" applyFont="1" applyBorder="1" applyAlignment="1" applyProtection="1">
      <alignment horizontal="left"/>
      <protection locked="0" hidden="1"/>
    </xf>
    <xf numFmtId="0" fontId="3" fillId="0" borderId="17" xfId="0" applyNumberFormat="1" applyFont="1" applyBorder="1" applyAlignment="1" applyProtection="1">
      <alignment horizontal="left"/>
      <protection locked="0" hidden="1"/>
    </xf>
    <xf numFmtId="0" fontId="0" fillId="0" borderId="17" xfId="0" applyBorder="1" applyAlignment="1">
      <alignment horizontal="left"/>
    </xf>
    <xf numFmtId="0" fontId="4" fillId="9" borderId="17" xfId="0" applyFont="1" applyFill="1" applyBorder="1" applyAlignment="1" applyProtection="1">
      <alignment horizontal="left"/>
    </xf>
    <xf numFmtId="0" fontId="4" fillId="9" borderId="17" xfId="0" applyNumberFormat="1" applyFont="1" applyFill="1" applyBorder="1" applyAlignment="1" applyProtection="1">
      <alignment horizontal="left"/>
    </xf>
    <xf numFmtId="0" fontId="5" fillId="9" borderId="17" xfId="0" applyFont="1" applyFill="1" applyBorder="1" applyAlignment="1" applyProtection="1">
      <alignment horizontal="left"/>
      <protection hidden="1"/>
    </xf>
    <xf numFmtId="164" fontId="0" fillId="9" borderId="17" xfId="0" applyNumberFormat="1" applyFill="1" applyBorder="1" applyAlignment="1">
      <alignment horizontal="left"/>
    </xf>
    <xf numFmtId="0" fontId="0" fillId="9" borderId="17" xfId="0" applyNumberFormat="1" applyFill="1" applyBorder="1" applyAlignment="1">
      <alignment horizontal="left"/>
    </xf>
    <xf numFmtId="2" fontId="0" fillId="9" borderId="17" xfId="0" applyNumberFormat="1" applyFill="1" applyBorder="1" applyAlignment="1">
      <alignment horizontal="left"/>
    </xf>
    <xf numFmtId="0" fontId="0" fillId="9" borderId="0" xfId="0" applyFill="1" applyAlignment="1">
      <alignment horizontal="left"/>
    </xf>
    <xf numFmtId="0" fontId="0" fillId="0" borderId="17" xfId="0" applyBorder="1" applyAlignment="1">
      <alignment horizontal="left" wrapText="1"/>
    </xf>
    <xf numFmtId="0" fontId="0" fillId="12" borderId="0" xfId="0" applyFill="1" applyAlignment="1">
      <alignment horizontal="center"/>
    </xf>
    <xf numFmtId="0" fontId="0" fillId="12" borderId="2" xfId="0" applyFill="1" applyBorder="1" applyAlignment="1">
      <alignment horizontal="center"/>
    </xf>
    <xf numFmtId="164" fontId="0" fillId="0" borderId="4" xfId="0" applyNumberFormat="1" applyBorder="1" applyAlignment="1">
      <alignment horizontal="right"/>
    </xf>
    <xf numFmtId="164" fontId="0" fillId="0" borderId="18" xfId="0" applyNumberFormat="1" applyBorder="1" applyAlignment="1">
      <alignment horizontal="right"/>
    </xf>
    <xf numFmtId="0" fontId="4" fillId="10" borderId="6" xfId="1" applyFont="1" applyFill="1" applyBorder="1" applyAlignment="1" applyProtection="1">
      <alignment horizontal="center"/>
    </xf>
    <xf numFmtId="0" fontId="4" fillId="10" borderId="8" xfId="1" applyFont="1" applyFill="1" applyBorder="1" applyAlignment="1" applyProtection="1">
      <alignment horizontal="center"/>
    </xf>
    <xf numFmtId="0" fontId="4" fillId="10" borderId="3" xfId="1" applyFont="1" applyFill="1" applyBorder="1" applyAlignment="1" applyProtection="1">
      <alignment horizontal="center"/>
    </xf>
    <xf numFmtId="0" fontId="4" fillId="10" borderId="9" xfId="1" applyFont="1" applyFill="1" applyBorder="1" applyAlignment="1" applyProtection="1">
      <alignment horizontal="center"/>
    </xf>
    <xf numFmtId="0" fontId="4" fillId="10" borderId="11" xfId="1" applyFont="1" applyFill="1" applyBorder="1" applyAlignment="1" applyProtection="1">
      <alignment horizontal="center"/>
    </xf>
    <xf numFmtId="0" fontId="4" fillId="10" borderId="12" xfId="1" applyFont="1" applyFill="1" applyBorder="1" applyAlignment="1" applyProtection="1">
      <alignment horizontal="center"/>
    </xf>
    <xf numFmtId="0" fontId="4" fillId="3" borderId="6" xfId="1" applyFont="1" applyFill="1" applyBorder="1" applyAlignment="1" applyProtection="1">
      <alignment horizontal="center"/>
    </xf>
    <xf numFmtId="0" fontId="4" fillId="3" borderId="8" xfId="1" applyFont="1" applyFill="1" applyBorder="1" applyAlignment="1" applyProtection="1">
      <alignment horizontal="center"/>
    </xf>
    <xf numFmtId="0" fontId="4" fillId="3" borderId="3" xfId="1" applyFont="1" applyFill="1" applyBorder="1" applyAlignment="1" applyProtection="1">
      <alignment horizontal="center"/>
    </xf>
    <xf numFmtId="0" fontId="4" fillId="3" borderId="9" xfId="1" applyFont="1" applyFill="1" applyBorder="1" applyAlignment="1" applyProtection="1">
      <alignment horizontal="center"/>
    </xf>
    <xf numFmtId="0" fontId="4" fillId="0" borderId="6" xfId="1" applyFont="1" applyBorder="1" applyAlignment="1" applyProtection="1">
      <alignment horizontal="center"/>
    </xf>
    <xf numFmtId="0" fontId="4" fillId="0" borderId="11" xfId="1" applyFont="1" applyBorder="1" applyAlignment="1" applyProtection="1">
      <alignment horizontal="center"/>
    </xf>
    <xf numFmtId="0" fontId="4" fillId="0" borderId="8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0" fontId="4" fillId="0" borderId="12" xfId="1" applyFont="1" applyBorder="1" applyAlignment="1" applyProtection="1">
      <alignment horizontal="center"/>
    </xf>
    <xf numFmtId="0" fontId="4" fillId="0" borderId="9" xfId="1" applyFont="1" applyBorder="1" applyAlignment="1" applyProtection="1">
      <alignment horizontal="center"/>
    </xf>
    <xf numFmtId="0" fontId="4" fillId="3" borderId="11" xfId="1" applyFont="1" applyFill="1" applyBorder="1" applyAlignment="1" applyProtection="1">
      <alignment horizontal="center"/>
    </xf>
    <xf numFmtId="0" fontId="4" fillId="3" borderId="12" xfId="1" applyFont="1" applyFill="1" applyBorder="1" applyAlignment="1" applyProtection="1">
      <alignment horizontal="center"/>
    </xf>
    <xf numFmtId="0" fontId="4" fillId="13" borderId="6" xfId="1" quotePrefix="1" applyFont="1" applyFill="1" applyBorder="1" applyAlignment="1" applyProtection="1">
      <alignment horizontal="center"/>
    </xf>
    <xf numFmtId="0" fontId="4" fillId="13" borderId="8" xfId="1" quotePrefix="1" applyFont="1" applyFill="1" applyBorder="1" applyAlignment="1" applyProtection="1">
      <alignment horizontal="center"/>
    </xf>
    <xf numFmtId="0" fontId="4" fillId="13" borderId="3" xfId="1" quotePrefix="1" applyFont="1" applyFill="1" applyBorder="1" applyAlignment="1" applyProtection="1">
      <alignment horizontal="center"/>
    </xf>
    <xf numFmtId="0" fontId="4" fillId="13" borderId="9" xfId="1" quotePrefix="1" applyFont="1" applyFill="1" applyBorder="1" applyAlignment="1" applyProtection="1">
      <alignment horizontal="center"/>
    </xf>
    <xf numFmtId="0" fontId="4" fillId="13" borderId="6" xfId="1" applyFont="1" applyFill="1" applyBorder="1" applyAlignment="1" applyProtection="1">
      <alignment horizontal="center"/>
    </xf>
    <xf numFmtId="0" fontId="4" fillId="13" borderId="8" xfId="1" applyFont="1" applyFill="1" applyBorder="1" applyAlignment="1" applyProtection="1">
      <alignment horizontal="center"/>
    </xf>
    <xf numFmtId="0" fontId="4" fillId="13" borderId="3" xfId="1" applyFont="1" applyFill="1" applyBorder="1" applyAlignment="1" applyProtection="1">
      <alignment horizontal="center"/>
    </xf>
    <xf numFmtId="0" fontId="4" fillId="13" borderId="9" xfId="1" applyFont="1" applyFill="1" applyBorder="1" applyAlignment="1" applyProtection="1">
      <alignment horizontal="center"/>
    </xf>
    <xf numFmtId="0" fontId="4" fillId="13" borderId="11" xfId="1" applyFont="1" applyFill="1" applyBorder="1" applyAlignment="1" applyProtection="1">
      <alignment horizontal="center"/>
    </xf>
    <xf numFmtId="0" fontId="4" fillId="14" borderId="17" xfId="0" applyFont="1" applyFill="1" applyBorder="1" applyAlignment="1" applyProtection="1">
      <alignment horizontal="left"/>
    </xf>
    <xf numFmtId="0" fontId="0" fillId="14" borderId="17" xfId="0" applyNumberFormat="1" applyFill="1" applyBorder="1" applyAlignment="1">
      <alignment horizontal="left"/>
    </xf>
    <xf numFmtId="0" fontId="5" fillId="14" borderId="17" xfId="0" applyFont="1" applyFill="1" applyBorder="1" applyAlignment="1" applyProtection="1">
      <alignment horizontal="left"/>
      <protection hidden="1"/>
    </xf>
    <xf numFmtId="0" fontId="0" fillId="14" borderId="17" xfId="0" applyFill="1" applyBorder="1" applyAlignment="1">
      <alignment horizontal="left"/>
    </xf>
    <xf numFmtId="164" fontId="0" fillId="14" borderId="17" xfId="0" applyNumberFormat="1" applyFill="1" applyBorder="1" applyAlignment="1">
      <alignment horizontal="left"/>
    </xf>
    <xf numFmtId="0" fontId="4" fillId="14" borderId="17" xfId="0" applyNumberFormat="1" applyFont="1" applyFill="1" applyBorder="1" applyAlignment="1" applyProtection="1">
      <alignment horizontal="left"/>
    </xf>
    <xf numFmtId="0" fontId="4" fillId="15" borderId="17" xfId="0" applyFont="1" applyFill="1" applyBorder="1" applyAlignment="1" applyProtection="1">
      <alignment horizontal="left"/>
    </xf>
    <xf numFmtId="0" fontId="0" fillId="15" borderId="17" xfId="0" applyNumberFormat="1" applyFill="1" applyBorder="1" applyAlignment="1">
      <alignment horizontal="left"/>
    </xf>
    <xf numFmtId="0" fontId="5" fillId="15" borderId="17" xfId="0" applyFont="1" applyFill="1" applyBorder="1" applyAlignment="1" applyProtection="1">
      <alignment horizontal="left"/>
      <protection hidden="1"/>
    </xf>
    <xf numFmtId="0" fontId="0" fillId="15" borderId="17" xfId="0" applyFill="1" applyBorder="1" applyAlignment="1">
      <alignment horizontal="left"/>
    </xf>
    <xf numFmtId="164" fontId="0" fillId="15" borderId="17" xfId="0" applyNumberFormat="1" applyFill="1" applyBorder="1" applyAlignment="1">
      <alignment horizontal="left"/>
    </xf>
    <xf numFmtId="0" fontId="4" fillId="15" borderId="17" xfId="0" applyNumberFormat="1" applyFont="1" applyFill="1" applyBorder="1" applyAlignment="1" applyProtection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FF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F11" sqref="F11"/>
    </sheetView>
  </sheetViews>
  <sheetFormatPr baseColWidth="10" defaultRowHeight="15"/>
  <cols>
    <col min="1" max="1" width="21.28515625" customWidth="1"/>
    <col min="2" max="2" width="17" customWidth="1"/>
    <col min="3" max="3" width="16.140625" customWidth="1"/>
  </cols>
  <sheetData>
    <row r="1" spans="1:7" s="8" customFormat="1">
      <c r="A1" s="19" t="s">
        <v>0</v>
      </c>
      <c r="B1" s="19"/>
      <c r="C1" s="19"/>
      <c r="D1" s="19"/>
      <c r="E1" s="19"/>
      <c r="F1" s="19"/>
      <c r="G1" s="19"/>
    </row>
    <row r="2" spans="1:7" s="8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/>
    </row>
    <row r="3" spans="1:7" s="8" customFormat="1">
      <c r="A3" s="3" t="s">
        <v>7</v>
      </c>
      <c r="B3" s="3">
        <v>1347</v>
      </c>
      <c r="C3" s="3">
        <v>176</v>
      </c>
      <c r="D3" s="3">
        <v>399</v>
      </c>
      <c r="E3" s="3">
        <v>403</v>
      </c>
      <c r="F3" s="3">
        <v>369</v>
      </c>
      <c r="G3" s="3"/>
    </row>
    <row r="4" spans="1:7" s="8" customFormat="1">
      <c r="A4" s="3" t="s">
        <v>8</v>
      </c>
      <c r="B4" s="3">
        <v>2587</v>
      </c>
      <c r="C4" s="3">
        <v>384</v>
      </c>
      <c r="D4" s="3">
        <v>719</v>
      </c>
      <c r="E4" s="3">
        <v>683</v>
      </c>
      <c r="F4" s="3">
        <v>801</v>
      </c>
      <c r="G4" s="3"/>
    </row>
    <row r="5" spans="1:7" s="8" customFormat="1">
      <c r="A5" s="3" t="s">
        <v>9</v>
      </c>
      <c r="B5" s="3">
        <v>9397</v>
      </c>
      <c r="C5" s="3">
        <v>1181</v>
      </c>
      <c r="D5" s="3">
        <v>4350</v>
      </c>
      <c r="E5" s="3">
        <v>2446</v>
      </c>
      <c r="F5" s="3">
        <v>1420</v>
      </c>
      <c r="G5" s="3"/>
    </row>
    <row r="6" spans="1:7" s="8" customFormat="1">
      <c r="A6" s="3" t="s">
        <v>10</v>
      </c>
      <c r="B6" s="3">
        <v>11575</v>
      </c>
      <c r="C6" s="3">
        <v>1753</v>
      </c>
      <c r="D6" s="3">
        <v>5290</v>
      </c>
      <c r="E6" s="3">
        <v>2564</v>
      </c>
      <c r="F6" s="3">
        <v>1968</v>
      </c>
      <c r="G6" s="3"/>
    </row>
    <row r="7" spans="1:7" s="8" customFormat="1">
      <c r="A7" s="3" t="s">
        <v>11</v>
      </c>
      <c r="B7" s="3">
        <v>112</v>
      </c>
      <c r="C7" s="3"/>
      <c r="D7" s="3"/>
      <c r="E7" s="3"/>
      <c r="F7" s="3">
        <v>112</v>
      </c>
      <c r="G7" s="3"/>
    </row>
    <row r="8" spans="1:7" s="8" customFormat="1">
      <c r="A8" s="3" t="s">
        <v>12</v>
      </c>
      <c r="B8" s="3">
        <v>1636</v>
      </c>
      <c r="C8" s="3">
        <v>245</v>
      </c>
      <c r="D8" s="3">
        <v>764</v>
      </c>
      <c r="E8" s="3">
        <v>321</v>
      </c>
      <c r="F8" s="3">
        <v>306</v>
      </c>
      <c r="G8" s="3"/>
    </row>
    <row r="9" spans="1:7" s="8" customFormat="1">
      <c r="A9" s="3" t="s">
        <v>13</v>
      </c>
      <c r="B9" s="3">
        <v>217</v>
      </c>
      <c r="C9" s="3">
        <v>61</v>
      </c>
      <c r="D9" s="3">
        <v>41</v>
      </c>
      <c r="E9" s="3">
        <v>65</v>
      </c>
      <c r="F9" s="3">
        <v>50</v>
      </c>
      <c r="G9" s="3"/>
    </row>
    <row r="10" spans="1:7" s="8" customFormat="1">
      <c r="A10" s="4"/>
      <c r="B10" s="4"/>
      <c r="C10" s="4"/>
      <c r="D10" s="4"/>
      <c r="E10" s="4"/>
      <c r="F10" s="4"/>
      <c r="G10" s="4"/>
    </row>
    <row r="11" spans="1:7" s="8" customFormat="1">
      <c r="A11" s="4" t="s">
        <v>14</v>
      </c>
      <c r="B11" s="4">
        <v>58212</v>
      </c>
      <c r="C11" s="4">
        <v>7491</v>
      </c>
      <c r="D11" s="4">
        <v>24416</v>
      </c>
      <c r="E11" s="4">
        <v>13683</v>
      </c>
      <c r="F11" s="4">
        <v>12622</v>
      </c>
      <c r="G11" s="4"/>
    </row>
    <row r="12" spans="1:7" s="8" customFormat="1">
      <c r="A12" s="4" t="s">
        <v>15</v>
      </c>
      <c r="B12" s="4">
        <v>113</v>
      </c>
      <c r="C12" s="4">
        <v>66</v>
      </c>
      <c r="D12" s="4">
        <v>47</v>
      </c>
      <c r="E12" s="4"/>
      <c r="F12" s="4"/>
      <c r="G12" s="4"/>
    </row>
    <row r="13" spans="1:7" s="8" customFormat="1">
      <c r="A13" s="4" t="s">
        <v>20</v>
      </c>
      <c r="B13" s="4">
        <v>14464</v>
      </c>
      <c r="C13" s="4">
        <v>1902</v>
      </c>
      <c r="D13" s="4">
        <v>6972</v>
      </c>
      <c r="E13" s="4">
        <v>3511</v>
      </c>
      <c r="F13" s="4">
        <v>2079</v>
      </c>
      <c r="G13" s="4"/>
    </row>
    <row r="14" spans="1:7" s="8" customFormat="1">
      <c r="A14" s="4" t="s">
        <v>16</v>
      </c>
      <c r="B14" s="4">
        <v>15467</v>
      </c>
      <c r="C14" s="4">
        <v>2881</v>
      </c>
      <c r="D14" s="4">
        <v>7455</v>
      </c>
      <c r="E14" s="4">
        <v>3264</v>
      </c>
      <c r="F14" s="4">
        <v>1867</v>
      </c>
      <c r="G14" s="4"/>
    </row>
    <row r="15" spans="1:7" s="8" customFormat="1">
      <c r="A15" s="5"/>
      <c r="B15" s="5"/>
      <c r="C15" s="5"/>
      <c r="D15" s="5"/>
      <c r="E15" s="2"/>
      <c r="F15" s="5"/>
      <c r="G15" s="5"/>
    </row>
    <row r="16" spans="1:7" s="8" customFormat="1">
      <c r="A16" s="5" t="s">
        <v>17</v>
      </c>
      <c r="B16" s="5">
        <v>2414</v>
      </c>
      <c r="C16" s="5">
        <v>376</v>
      </c>
      <c r="D16" s="5">
        <v>989</v>
      </c>
      <c r="E16" s="5">
        <v>415</v>
      </c>
      <c r="F16" s="5">
        <v>634</v>
      </c>
      <c r="G16" s="5"/>
    </row>
    <row r="17" spans="1:7" s="8" customFormat="1">
      <c r="A17" s="5" t="s">
        <v>18</v>
      </c>
      <c r="B17" s="5">
        <v>419</v>
      </c>
      <c r="C17" s="5">
        <v>60</v>
      </c>
      <c r="D17" s="5">
        <v>342</v>
      </c>
      <c r="E17" s="5">
        <v>17</v>
      </c>
      <c r="F17" s="5"/>
      <c r="G17" s="5"/>
    </row>
    <row r="18" spans="1:7" s="9" customFormat="1">
      <c r="A18" s="9" t="s">
        <v>19</v>
      </c>
      <c r="B18" s="9">
        <f>SUM(B3:B17)</f>
        <v>117960</v>
      </c>
    </row>
    <row r="20" spans="1:7">
      <c r="A20" s="5" t="s">
        <v>24</v>
      </c>
      <c r="B20" s="5">
        <f>SUM(B18)</f>
        <v>117960</v>
      </c>
      <c r="C20" s="5">
        <f>SUM(C3:C19)</f>
        <v>16576</v>
      </c>
      <c r="D20" s="5">
        <f>SUM(D3:D19)</f>
        <v>51784</v>
      </c>
      <c r="E20" s="5">
        <f>SUM(E3:E19)</f>
        <v>27372</v>
      </c>
      <c r="F20" s="5">
        <f>SUM(F3:F19)</f>
        <v>22228</v>
      </c>
      <c r="G20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2" sqref="A1:B2"/>
    </sheetView>
  </sheetViews>
  <sheetFormatPr baseColWidth="10" defaultRowHeight="15"/>
  <cols>
    <col min="1" max="1" width="26.140625" style="8" customWidth="1"/>
    <col min="2" max="2" width="33.28515625" customWidth="1"/>
  </cols>
  <sheetData>
    <row r="1" spans="1:2">
      <c r="A1" s="81" t="s">
        <v>21</v>
      </c>
      <c r="B1" s="81"/>
    </row>
    <row r="2" spans="1:2" ht="7.5" customHeight="1">
      <c r="A2" s="19"/>
      <c r="B2" s="19"/>
    </row>
    <row r="3" spans="1:2">
      <c r="A3" s="7" t="s">
        <v>22</v>
      </c>
      <c r="B3" s="7" t="s">
        <v>23</v>
      </c>
    </row>
    <row r="4" spans="1:2">
      <c r="A4" s="7" t="s">
        <v>7</v>
      </c>
      <c r="B4" s="7">
        <v>12</v>
      </c>
    </row>
    <row r="5" spans="1:2">
      <c r="A5" s="7" t="s">
        <v>8</v>
      </c>
      <c r="B5" s="7">
        <v>16</v>
      </c>
    </row>
    <row r="6" spans="1:2">
      <c r="A6" s="7" t="s">
        <v>9</v>
      </c>
      <c r="B6" s="7">
        <v>34</v>
      </c>
    </row>
    <row r="7" spans="1:2">
      <c r="A7" s="7" t="s">
        <v>10</v>
      </c>
      <c r="B7" s="7">
        <v>57</v>
      </c>
    </row>
    <row r="8" spans="1:2">
      <c r="A8" s="7" t="s">
        <v>11</v>
      </c>
      <c r="B8" s="7">
        <v>1</v>
      </c>
    </row>
    <row r="9" spans="1:2">
      <c r="A9" s="7" t="s">
        <v>12</v>
      </c>
      <c r="B9" s="7">
        <v>7</v>
      </c>
    </row>
    <row r="10" spans="1:2">
      <c r="A10" s="7" t="s">
        <v>13</v>
      </c>
      <c r="B10" s="7">
        <v>1</v>
      </c>
    </row>
    <row r="11" spans="1:2">
      <c r="A11" s="7"/>
      <c r="B11" s="7"/>
    </row>
    <row r="12" spans="1:2">
      <c r="A12" s="11" t="s">
        <v>14</v>
      </c>
      <c r="B12" s="11">
        <v>128</v>
      </c>
    </row>
    <row r="13" spans="1:2">
      <c r="A13" s="11" t="s">
        <v>15</v>
      </c>
      <c r="B13" s="11">
        <v>1</v>
      </c>
    </row>
    <row r="14" spans="1:2">
      <c r="A14" s="11" t="s">
        <v>20</v>
      </c>
      <c r="B14" s="11">
        <v>75</v>
      </c>
    </row>
    <row r="15" spans="1:2">
      <c r="A15" s="11" t="s">
        <v>16</v>
      </c>
      <c r="B15" s="11">
        <v>72</v>
      </c>
    </row>
    <row r="16" spans="1:2">
      <c r="A16" s="6"/>
      <c r="B16" s="6"/>
    </row>
    <row r="17" spans="1:2">
      <c r="A17" s="6" t="s">
        <v>17</v>
      </c>
      <c r="B17" s="6">
        <v>14</v>
      </c>
    </row>
    <row r="18" spans="1:2">
      <c r="A18" s="6" t="s">
        <v>18</v>
      </c>
      <c r="B18" s="6">
        <v>5</v>
      </c>
    </row>
    <row r="19" spans="1:2">
      <c r="A19" s="12"/>
      <c r="B19" s="12"/>
    </row>
    <row r="20" spans="1:2">
      <c r="A20" s="6" t="s">
        <v>24</v>
      </c>
      <c r="B20" s="6">
        <f>SUM(B4:B19)</f>
        <v>423</v>
      </c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J6" sqref="J6"/>
    </sheetView>
  </sheetViews>
  <sheetFormatPr baseColWidth="10" defaultRowHeight="15"/>
  <cols>
    <col min="1" max="1" width="17.7109375" customWidth="1"/>
    <col min="6" max="6" width="12.7109375" customWidth="1"/>
  </cols>
  <sheetData>
    <row r="1" spans="1:7">
      <c r="A1" s="81" t="s">
        <v>25</v>
      </c>
      <c r="B1" s="81"/>
      <c r="C1" s="81"/>
      <c r="D1" s="81"/>
      <c r="E1" s="81"/>
      <c r="F1" s="81"/>
      <c r="G1" s="81"/>
    </row>
    <row r="2" spans="1:7">
      <c r="A2" s="82"/>
      <c r="B2" s="82"/>
      <c r="C2" s="82"/>
      <c r="D2" s="82"/>
      <c r="E2" s="82"/>
      <c r="F2" s="82"/>
      <c r="G2" s="82"/>
    </row>
    <row r="3" spans="1:7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/>
    </row>
    <row r="4" spans="1:7">
      <c r="A4" s="10" t="s">
        <v>7</v>
      </c>
      <c r="B4" s="10">
        <v>145</v>
      </c>
      <c r="C4" s="10">
        <v>13</v>
      </c>
      <c r="D4" s="10">
        <v>30</v>
      </c>
      <c r="E4" s="10">
        <v>59</v>
      </c>
      <c r="F4" s="10">
        <v>43</v>
      </c>
      <c r="G4" s="10"/>
    </row>
    <row r="5" spans="1:7">
      <c r="A5" s="10" t="s">
        <v>8</v>
      </c>
      <c r="B5" s="10">
        <v>224</v>
      </c>
      <c r="C5" s="10">
        <v>25</v>
      </c>
      <c r="D5" s="10">
        <v>32</v>
      </c>
      <c r="E5" s="10">
        <v>86</v>
      </c>
      <c r="F5" s="10">
        <v>81</v>
      </c>
      <c r="G5" s="10"/>
    </row>
    <row r="6" spans="1:7">
      <c r="A6" s="10" t="s">
        <v>9</v>
      </c>
      <c r="B6" s="10">
        <v>605</v>
      </c>
      <c r="C6" s="10">
        <v>95</v>
      </c>
      <c r="D6" s="10">
        <v>142</v>
      </c>
      <c r="E6" s="10">
        <v>206</v>
      </c>
      <c r="F6" s="10">
        <v>162</v>
      </c>
      <c r="G6" s="10"/>
    </row>
    <row r="7" spans="1:7">
      <c r="A7" s="10" t="s">
        <v>10</v>
      </c>
      <c r="B7" s="10">
        <v>892</v>
      </c>
      <c r="C7" s="10">
        <v>135</v>
      </c>
      <c r="D7" s="10">
        <v>290</v>
      </c>
      <c r="E7" s="10">
        <v>276</v>
      </c>
      <c r="F7" s="10">
        <v>191</v>
      </c>
      <c r="G7" s="10"/>
    </row>
    <row r="8" spans="1:7">
      <c r="A8" s="10" t="s">
        <v>11</v>
      </c>
      <c r="B8" s="10">
        <v>7</v>
      </c>
      <c r="C8" s="10"/>
      <c r="D8" s="1"/>
      <c r="E8" s="10"/>
      <c r="F8" s="10">
        <v>7</v>
      </c>
      <c r="G8" s="10"/>
    </row>
    <row r="9" spans="1:7">
      <c r="A9" s="10" t="s">
        <v>12</v>
      </c>
      <c r="B9" s="10">
        <v>155</v>
      </c>
      <c r="C9" s="10">
        <v>12</v>
      </c>
      <c r="D9" s="10">
        <v>36</v>
      </c>
      <c r="E9" s="10">
        <v>55</v>
      </c>
      <c r="F9" s="10">
        <v>52</v>
      </c>
      <c r="G9" s="10"/>
    </row>
    <row r="10" spans="1:7">
      <c r="A10" s="10" t="s">
        <v>13</v>
      </c>
      <c r="B10" s="10">
        <v>11</v>
      </c>
      <c r="C10" s="10">
        <v>3</v>
      </c>
      <c r="D10" s="10">
        <v>3</v>
      </c>
      <c r="E10" s="10">
        <v>1</v>
      </c>
      <c r="F10" s="10">
        <v>4</v>
      </c>
      <c r="G10" s="10"/>
    </row>
    <row r="11" spans="1:7">
      <c r="A11" s="13"/>
      <c r="B11" s="13"/>
      <c r="C11" s="13"/>
      <c r="D11" s="13"/>
      <c r="E11" s="13"/>
      <c r="F11" s="13"/>
      <c r="G11" s="13"/>
    </row>
    <row r="12" spans="1:7">
      <c r="A12" s="13" t="s">
        <v>14</v>
      </c>
      <c r="B12" s="13">
        <v>3682</v>
      </c>
      <c r="C12" s="13">
        <v>534</v>
      </c>
      <c r="D12" s="13">
        <v>958</v>
      </c>
      <c r="E12" s="13">
        <v>1143</v>
      </c>
      <c r="F12" s="13">
        <v>1047</v>
      </c>
      <c r="G12" s="13"/>
    </row>
    <row r="13" spans="1:7">
      <c r="A13" s="13" t="s">
        <v>15</v>
      </c>
      <c r="B13" s="13">
        <v>10</v>
      </c>
      <c r="C13" s="13">
        <v>6</v>
      </c>
      <c r="D13" s="13">
        <v>4</v>
      </c>
      <c r="E13" s="13"/>
      <c r="F13" s="13"/>
      <c r="G13" s="13"/>
    </row>
    <row r="14" spans="1:7">
      <c r="A14" s="13" t="s">
        <v>20</v>
      </c>
      <c r="B14" s="13">
        <v>1135</v>
      </c>
      <c r="C14" s="13">
        <v>126</v>
      </c>
      <c r="D14" s="13">
        <v>320</v>
      </c>
      <c r="E14" s="13">
        <v>442</v>
      </c>
      <c r="F14" s="13">
        <v>247</v>
      </c>
      <c r="G14" s="13"/>
    </row>
    <row r="15" spans="1:7">
      <c r="A15" s="13" t="s">
        <v>16</v>
      </c>
      <c r="B15" s="13">
        <v>1054</v>
      </c>
      <c r="C15" s="13">
        <v>233</v>
      </c>
      <c r="D15" s="13">
        <v>318</v>
      </c>
      <c r="E15" s="13">
        <v>298</v>
      </c>
      <c r="F15" s="13">
        <v>205</v>
      </c>
      <c r="G15" s="13"/>
    </row>
    <row r="16" spans="1:7">
      <c r="A16" s="14"/>
      <c r="B16" s="14"/>
      <c r="C16" s="14"/>
      <c r="D16" s="14"/>
      <c r="E16" s="15"/>
      <c r="F16" s="14"/>
      <c r="G16" s="14"/>
    </row>
    <row r="17" spans="1:7">
      <c r="A17" s="14" t="s">
        <v>17</v>
      </c>
      <c r="B17" s="14">
        <v>219</v>
      </c>
      <c r="C17" s="14">
        <v>31</v>
      </c>
      <c r="D17" s="14">
        <v>64</v>
      </c>
      <c r="E17" s="14">
        <v>51</v>
      </c>
      <c r="F17" s="14">
        <v>73</v>
      </c>
      <c r="G17" s="14"/>
    </row>
    <row r="18" spans="1:7">
      <c r="A18" s="14" t="s">
        <v>18</v>
      </c>
      <c r="B18" s="14">
        <v>20</v>
      </c>
      <c r="C18" s="14">
        <v>3</v>
      </c>
      <c r="D18" s="14">
        <v>13</v>
      </c>
      <c r="E18" s="14">
        <v>4</v>
      </c>
      <c r="F18" s="14"/>
      <c r="G18" s="14"/>
    </row>
    <row r="20" spans="1:7">
      <c r="A20" s="16" t="s">
        <v>24</v>
      </c>
      <c r="B20" s="17">
        <f>SUM(B4:B19)</f>
        <v>8159</v>
      </c>
      <c r="C20" s="17">
        <f>SUM(C4:C19)</f>
        <v>1216</v>
      </c>
      <c r="D20" s="17">
        <f>SUM(D4:D19)</f>
        <v>2210</v>
      </c>
      <c r="E20" s="17">
        <f>SUM(E4:E19)</f>
        <v>2621</v>
      </c>
      <c r="F20" s="18">
        <f>SUM(F4:F19)</f>
        <v>2112</v>
      </c>
      <c r="G20" s="18"/>
    </row>
  </sheetData>
  <mergeCells count="1">
    <mergeCell ref="A1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opLeftCell="A4" workbookViewId="0">
      <selection activeCell="C25" sqref="C25"/>
    </sheetView>
  </sheetViews>
  <sheetFormatPr baseColWidth="10" defaultRowHeight="15"/>
  <cols>
    <col min="1" max="1" width="33.85546875" style="67" customWidth="1"/>
    <col min="2" max="2" width="13.5703125" style="67" customWidth="1"/>
    <col min="3" max="3" width="11.42578125" style="67"/>
    <col min="4" max="4" width="13.7109375" style="67" customWidth="1"/>
    <col min="5" max="5" width="12" style="67" customWidth="1"/>
    <col min="6" max="6" width="18.140625" style="67" customWidth="1"/>
    <col min="7" max="7" width="20.85546875" style="67" customWidth="1"/>
    <col min="8" max="16384" width="11.42578125" style="67"/>
  </cols>
  <sheetData>
    <row r="1" spans="1:7" ht="15.75" thickBot="1">
      <c r="B1" s="68"/>
    </row>
    <row r="2" spans="1:7" ht="18.75" thickBot="1">
      <c r="B2" s="68"/>
      <c r="C2" s="69" t="s">
        <v>56</v>
      </c>
    </row>
    <row r="3" spans="1:7" ht="30.75" thickBot="1">
      <c r="A3" s="70" t="s">
        <v>26</v>
      </c>
      <c r="B3" s="71" t="s">
        <v>57</v>
      </c>
      <c r="C3" s="72" t="s">
        <v>27</v>
      </c>
      <c r="D3" s="80" t="s">
        <v>73</v>
      </c>
      <c r="E3" s="72" t="s">
        <v>28</v>
      </c>
      <c r="F3" s="72" t="s">
        <v>29</v>
      </c>
      <c r="G3" s="72" t="s">
        <v>30</v>
      </c>
    </row>
    <row r="4" spans="1:7" ht="15.75" thickBot="1">
      <c r="A4" s="73" t="s">
        <v>31</v>
      </c>
      <c r="B4" s="74" t="s">
        <v>74</v>
      </c>
      <c r="C4" s="75">
        <v>972</v>
      </c>
      <c r="D4" s="76">
        <v>125</v>
      </c>
      <c r="E4" s="76">
        <v>130</v>
      </c>
      <c r="F4" s="76">
        <f>C4*E4</f>
        <v>126360</v>
      </c>
      <c r="G4" s="76">
        <f>F4*10+(C4*D4)</f>
        <v>1385100</v>
      </c>
    </row>
    <row r="5" spans="1:7" ht="15.75" thickBot="1">
      <c r="A5" s="118" t="s">
        <v>32</v>
      </c>
      <c r="B5" s="119" t="s">
        <v>33</v>
      </c>
      <c r="C5" s="120">
        <v>179</v>
      </c>
      <c r="D5" s="121"/>
      <c r="E5" s="122"/>
      <c r="F5" s="122">
        <f t="shared" ref="F5:F22" si="0">C5*E5</f>
        <v>0</v>
      </c>
      <c r="G5" s="122" t="e">
        <f>F5*10+(C5*B5)</f>
        <v>#VALUE!</v>
      </c>
    </row>
    <row r="6" spans="1:7" ht="15.75" thickBot="1">
      <c r="A6" s="118" t="s">
        <v>34</v>
      </c>
      <c r="B6" s="119" t="s">
        <v>35</v>
      </c>
      <c r="C6" s="120">
        <v>685</v>
      </c>
      <c r="D6" s="121"/>
      <c r="E6" s="122"/>
      <c r="F6" s="122">
        <f t="shared" si="0"/>
        <v>0</v>
      </c>
      <c r="G6" s="122" t="e">
        <f>F6*10+(C6*B6)</f>
        <v>#VALUE!</v>
      </c>
    </row>
    <row r="7" spans="1:7" ht="15.75" thickBot="1">
      <c r="A7" s="118" t="s">
        <v>36</v>
      </c>
      <c r="B7" s="119" t="s">
        <v>75</v>
      </c>
      <c r="C7" s="120">
        <v>264</v>
      </c>
      <c r="D7" s="121"/>
      <c r="E7" s="122"/>
      <c r="F7" s="122">
        <f t="shared" si="0"/>
        <v>0</v>
      </c>
      <c r="G7" s="122" t="e">
        <f>F7*10+(C7*B7)</f>
        <v>#VALUE!</v>
      </c>
    </row>
    <row r="8" spans="1:7" ht="15.75" thickBot="1">
      <c r="A8" s="73" t="s">
        <v>37</v>
      </c>
      <c r="B8" s="77" t="s">
        <v>38</v>
      </c>
      <c r="C8" s="75">
        <v>963</v>
      </c>
      <c r="D8" s="78">
        <v>291</v>
      </c>
      <c r="E8" s="76">
        <v>155</v>
      </c>
      <c r="F8" s="76">
        <f t="shared" si="0"/>
        <v>149265</v>
      </c>
      <c r="G8" s="76" t="e">
        <f>F8*10+(C8*B8)</f>
        <v>#VALUE!</v>
      </c>
    </row>
    <row r="9" spans="1:7" ht="15.75" thickBot="1">
      <c r="A9" s="112" t="s">
        <v>39</v>
      </c>
      <c r="B9" s="113" t="s">
        <v>76</v>
      </c>
      <c r="C9" s="114">
        <v>421</v>
      </c>
      <c r="D9" s="115" t="s">
        <v>40</v>
      </c>
      <c r="E9" s="116" t="s">
        <v>40</v>
      </c>
      <c r="F9" s="116" t="e">
        <f t="shared" si="0"/>
        <v>#VALUE!</v>
      </c>
      <c r="G9" s="116" t="e">
        <f>F9*10+(C9*B9)</f>
        <v>#VALUE!</v>
      </c>
    </row>
    <row r="10" spans="1:7" ht="15.75" thickBot="1">
      <c r="A10" s="73" t="s">
        <v>41</v>
      </c>
      <c r="B10" s="74" t="s">
        <v>77</v>
      </c>
      <c r="C10" s="75">
        <v>1725</v>
      </c>
      <c r="D10" s="76">
        <v>247.5</v>
      </c>
      <c r="E10" s="76">
        <v>114.45</v>
      </c>
      <c r="F10" s="76">
        <f t="shared" si="0"/>
        <v>197426.25</v>
      </c>
      <c r="G10" s="76">
        <f t="shared" ref="G10:G22" si="1">F10*10+(C10*D10)</f>
        <v>2401200</v>
      </c>
    </row>
    <row r="11" spans="1:7" ht="15.75" thickBot="1">
      <c r="A11" s="73" t="s">
        <v>42</v>
      </c>
      <c r="B11" s="74" t="s">
        <v>78</v>
      </c>
      <c r="C11" s="75">
        <v>151</v>
      </c>
      <c r="D11" s="76">
        <v>190</v>
      </c>
      <c r="E11" s="76">
        <v>85</v>
      </c>
      <c r="F11" s="76">
        <f t="shared" si="0"/>
        <v>12835</v>
      </c>
      <c r="G11" s="76">
        <f t="shared" si="1"/>
        <v>157040</v>
      </c>
    </row>
    <row r="12" spans="1:7" ht="15.75" thickBot="1">
      <c r="A12" s="112" t="s">
        <v>43</v>
      </c>
      <c r="B12" s="117" t="s">
        <v>79</v>
      </c>
      <c r="C12" s="114">
        <v>295</v>
      </c>
      <c r="D12" s="116" t="s">
        <v>40</v>
      </c>
      <c r="E12" s="116" t="s">
        <v>40</v>
      </c>
      <c r="F12" s="116" t="e">
        <f t="shared" si="0"/>
        <v>#VALUE!</v>
      </c>
      <c r="G12" s="116" t="e">
        <f t="shared" si="1"/>
        <v>#VALUE!</v>
      </c>
    </row>
    <row r="13" spans="1:7" ht="15.75" thickBot="1">
      <c r="A13" s="73" t="s">
        <v>44</v>
      </c>
      <c r="B13" s="74" t="s">
        <v>80</v>
      </c>
      <c r="C13" s="75">
        <v>330</v>
      </c>
      <c r="D13" s="76">
        <v>253</v>
      </c>
      <c r="E13" s="76">
        <v>187.33</v>
      </c>
      <c r="F13" s="76">
        <f t="shared" si="0"/>
        <v>61818.9</v>
      </c>
      <c r="G13" s="76">
        <f t="shared" si="1"/>
        <v>701679</v>
      </c>
    </row>
    <row r="14" spans="1:7" ht="15.75" thickBot="1">
      <c r="A14" s="73" t="s">
        <v>45</v>
      </c>
      <c r="B14" s="74" t="s">
        <v>81</v>
      </c>
      <c r="C14" s="75">
        <v>256</v>
      </c>
      <c r="D14" s="76">
        <v>267</v>
      </c>
      <c r="E14" s="76">
        <v>97</v>
      </c>
      <c r="F14" s="76">
        <f t="shared" si="0"/>
        <v>24832</v>
      </c>
      <c r="G14" s="76">
        <f t="shared" si="1"/>
        <v>316672</v>
      </c>
    </row>
    <row r="15" spans="1:7" ht="15.75" thickBot="1">
      <c r="A15" s="112" t="s">
        <v>46</v>
      </c>
      <c r="B15" s="117" t="s">
        <v>82</v>
      </c>
      <c r="C15" s="114">
        <v>840</v>
      </c>
      <c r="D15" s="116" t="s">
        <v>40</v>
      </c>
      <c r="E15" s="116" t="s">
        <v>40</v>
      </c>
      <c r="F15" s="116" t="e">
        <f t="shared" si="0"/>
        <v>#VALUE!</v>
      </c>
      <c r="G15" s="116" t="e">
        <f t="shared" si="1"/>
        <v>#VALUE!</v>
      </c>
    </row>
    <row r="16" spans="1:7" ht="15.75" thickBot="1">
      <c r="A16" s="73" t="s">
        <v>47</v>
      </c>
      <c r="B16" s="74" t="s">
        <v>48</v>
      </c>
      <c r="C16" s="75">
        <v>513</v>
      </c>
      <c r="D16" s="76">
        <v>1000</v>
      </c>
      <c r="E16" s="76">
        <v>295</v>
      </c>
      <c r="F16" s="76">
        <f t="shared" si="0"/>
        <v>151335</v>
      </c>
      <c r="G16" s="76">
        <f t="shared" si="1"/>
        <v>2026350</v>
      </c>
    </row>
    <row r="17" spans="1:7" ht="15.75" thickBot="1">
      <c r="A17" s="118" t="s">
        <v>49</v>
      </c>
      <c r="B17" s="123" t="s">
        <v>50</v>
      </c>
      <c r="C17" s="120">
        <v>799</v>
      </c>
      <c r="D17" s="122"/>
      <c r="E17" s="122"/>
      <c r="F17" s="122">
        <f t="shared" si="0"/>
        <v>0</v>
      </c>
      <c r="G17" s="122">
        <f t="shared" si="1"/>
        <v>0</v>
      </c>
    </row>
    <row r="18" spans="1:7" ht="15.75" thickBot="1">
      <c r="A18" s="73" t="s">
        <v>51</v>
      </c>
      <c r="B18" s="74" t="s">
        <v>83</v>
      </c>
      <c r="C18" s="75">
        <v>355</v>
      </c>
      <c r="D18" s="76">
        <v>270</v>
      </c>
      <c r="E18" s="76">
        <v>160</v>
      </c>
      <c r="F18" s="76">
        <f t="shared" si="0"/>
        <v>56800</v>
      </c>
      <c r="G18" s="76">
        <f t="shared" si="1"/>
        <v>663850</v>
      </c>
    </row>
    <row r="19" spans="1:7" ht="15.75" thickBot="1">
      <c r="A19" s="73" t="s">
        <v>52</v>
      </c>
      <c r="B19" s="74" t="s">
        <v>84</v>
      </c>
      <c r="C19" s="75">
        <v>364</v>
      </c>
      <c r="D19" s="76">
        <v>292</v>
      </c>
      <c r="E19" s="76">
        <v>115</v>
      </c>
      <c r="F19" s="76">
        <f t="shared" si="0"/>
        <v>41860</v>
      </c>
      <c r="G19" s="76">
        <f t="shared" si="1"/>
        <v>524888</v>
      </c>
    </row>
    <row r="20" spans="1:7" ht="15.75" thickBot="1">
      <c r="A20" s="118" t="s">
        <v>53</v>
      </c>
      <c r="B20" s="123" t="s">
        <v>85</v>
      </c>
      <c r="C20" s="120">
        <v>246</v>
      </c>
      <c r="D20" s="122"/>
      <c r="E20" s="122"/>
      <c r="F20" s="122">
        <f t="shared" si="0"/>
        <v>0</v>
      </c>
      <c r="G20" s="122">
        <f t="shared" si="1"/>
        <v>0</v>
      </c>
    </row>
    <row r="21" spans="1:7" ht="15.75" thickBot="1">
      <c r="A21" s="112" t="s">
        <v>54</v>
      </c>
      <c r="B21" s="117" t="s">
        <v>86</v>
      </c>
      <c r="C21" s="114">
        <v>106</v>
      </c>
      <c r="D21" s="116" t="s">
        <v>40</v>
      </c>
      <c r="E21" s="116" t="s">
        <v>40</v>
      </c>
      <c r="F21" s="116" t="e">
        <f t="shared" si="0"/>
        <v>#VALUE!</v>
      </c>
      <c r="G21" s="116" t="e">
        <f t="shared" si="1"/>
        <v>#VALUE!</v>
      </c>
    </row>
    <row r="22" spans="1:7" ht="15.75" thickBot="1">
      <c r="A22" s="112" t="s">
        <v>55</v>
      </c>
      <c r="B22" s="117" t="s">
        <v>87</v>
      </c>
      <c r="C22" s="114">
        <v>454</v>
      </c>
      <c r="D22" s="116" t="s">
        <v>40</v>
      </c>
      <c r="E22" s="116" t="s">
        <v>40</v>
      </c>
      <c r="F22" s="116" t="e">
        <f t="shared" si="0"/>
        <v>#VALUE!</v>
      </c>
      <c r="G22" s="116" t="e">
        <f t="shared" si="1"/>
        <v>#VALUE!</v>
      </c>
    </row>
    <row r="23" spans="1:7">
      <c r="A23" s="79"/>
      <c r="B23" s="79"/>
      <c r="C23" s="79"/>
      <c r="D23" s="79"/>
      <c r="E23" s="79"/>
      <c r="F23" s="79"/>
      <c r="G23" s="79"/>
    </row>
  </sheetData>
  <autoFilter ref="A3:G2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>
      <selection activeCell="F39" sqref="F39"/>
    </sheetView>
  </sheetViews>
  <sheetFormatPr baseColWidth="10" defaultRowHeight="15"/>
  <cols>
    <col min="1" max="1" width="20.85546875" customWidth="1"/>
    <col min="2" max="2" width="14.5703125" customWidth="1"/>
    <col min="3" max="3" width="21.28515625" customWidth="1"/>
    <col min="4" max="4" width="20.42578125" customWidth="1"/>
    <col min="5" max="5" width="20.140625" customWidth="1"/>
    <col min="6" max="6" width="22.7109375" customWidth="1"/>
    <col min="7" max="7" width="23" customWidth="1"/>
    <col min="8" max="8" width="26" customWidth="1"/>
    <col min="9" max="9" width="25.85546875" customWidth="1"/>
  </cols>
  <sheetData>
    <row r="1" spans="1:9" ht="15.75" thickBot="1">
      <c r="A1" s="20" t="s">
        <v>58</v>
      </c>
      <c r="B1" s="20" t="s">
        <v>59</v>
      </c>
      <c r="C1" s="21" t="s">
        <v>60</v>
      </c>
      <c r="D1" t="s">
        <v>24</v>
      </c>
      <c r="E1" t="s">
        <v>24</v>
      </c>
      <c r="F1" s="22" t="s">
        <v>61</v>
      </c>
      <c r="G1" s="23" t="s">
        <v>62</v>
      </c>
      <c r="H1" s="23" t="s">
        <v>63</v>
      </c>
      <c r="I1" s="23" t="s">
        <v>30</v>
      </c>
    </row>
    <row r="2" spans="1:9">
      <c r="A2" s="85" t="s">
        <v>31</v>
      </c>
      <c r="B2" s="87"/>
      <c r="C2" s="24" t="s">
        <v>5</v>
      </c>
      <c r="D2" s="25">
        <v>465</v>
      </c>
      <c r="E2" s="26">
        <v>0</v>
      </c>
      <c r="F2" s="27"/>
      <c r="G2" s="27"/>
      <c r="H2" s="27">
        <f t="shared" ref="H2:H45" si="0">(D2+E2)*G2</f>
        <v>0</v>
      </c>
      <c r="I2" s="27">
        <f t="shared" ref="I2:I45" si="1">H2*10+(F2*D2)</f>
        <v>0</v>
      </c>
    </row>
    <row r="3" spans="1:9" ht="15.75" thickBot="1">
      <c r="A3" s="86"/>
      <c r="B3" s="88"/>
      <c r="C3" s="28" t="s">
        <v>64</v>
      </c>
      <c r="D3" s="29">
        <v>0</v>
      </c>
      <c r="E3" s="30">
        <v>298</v>
      </c>
      <c r="F3" s="27"/>
      <c r="G3" s="27"/>
      <c r="H3" s="27">
        <f t="shared" si="0"/>
        <v>0</v>
      </c>
      <c r="I3" s="27">
        <f t="shared" si="1"/>
        <v>0</v>
      </c>
    </row>
    <row r="4" spans="1:9">
      <c r="A4" s="85" t="s">
        <v>32</v>
      </c>
      <c r="B4" s="87"/>
      <c r="C4" s="24" t="s">
        <v>5</v>
      </c>
      <c r="D4" s="25">
        <v>174</v>
      </c>
      <c r="E4" s="26">
        <v>0</v>
      </c>
      <c r="F4" s="27"/>
      <c r="G4" s="27"/>
      <c r="H4" s="27">
        <f t="shared" si="0"/>
        <v>0</v>
      </c>
      <c r="I4" s="27">
        <f t="shared" si="1"/>
        <v>0</v>
      </c>
    </row>
    <row r="5" spans="1:9">
      <c r="A5" s="89"/>
      <c r="B5" s="90"/>
      <c r="C5" s="31" t="s">
        <v>64</v>
      </c>
      <c r="D5" s="32">
        <v>0</v>
      </c>
      <c r="E5" s="33">
        <v>178</v>
      </c>
      <c r="F5" s="27"/>
      <c r="G5" s="27"/>
      <c r="H5" s="27">
        <f t="shared" si="0"/>
        <v>0</v>
      </c>
      <c r="I5" s="27">
        <f t="shared" si="1"/>
        <v>0</v>
      </c>
    </row>
    <row r="6" spans="1:9" ht="15.75" thickBot="1">
      <c r="A6" s="86"/>
      <c r="B6" s="88"/>
      <c r="C6" s="28" t="s">
        <v>65</v>
      </c>
      <c r="D6" s="29">
        <v>0</v>
      </c>
      <c r="E6" s="30">
        <v>80</v>
      </c>
      <c r="F6" s="27"/>
      <c r="G6" s="27"/>
      <c r="H6" s="27">
        <f t="shared" si="0"/>
        <v>0</v>
      </c>
      <c r="I6" s="27">
        <f t="shared" si="1"/>
        <v>0</v>
      </c>
    </row>
    <row r="7" spans="1:9">
      <c r="A7" s="85" t="s">
        <v>34</v>
      </c>
      <c r="B7" s="87"/>
      <c r="C7" s="24" t="s">
        <v>5</v>
      </c>
      <c r="D7" s="25">
        <v>276</v>
      </c>
      <c r="E7" s="26">
        <v>0</v>
      </c>
      <c r="F7" s="27"/>
      <c r="G7" s="27"/>
      <c r="H7" s="27">
        <f t="shared" si="0"/>
        <v>0</v>
      </c>
      <c r="I7" s="27">
        <f t="shared" si="1"/>
        <v>0</v>
      </c>
    </row>
    <row r="8" spans="1:9">
      <c r="A8" s="89"/>
      <c r="B8" s="90"/>
      <c r="C8" s="31" t="s">
        <v>64</v>
      </c>
      <c r="D8" s="32">
        <v>0</v>
      </c>
      <c r="E8" s="33">
        <v>145</v>
      </c>
      <c r="F8" s="27"/>
      <c r="G8" s="27"/>
      <c r="H8" s="27">
        <f t="shared" si="0"/>
        <v>0</v>
      </c>
      <c r="I8" s="27">
        <f t="shared" si="1"/>
        <v>0</v>
      </c>
    </row>
    <row r="9" spans="1:9" ht="15.75" thickBot="1">
      <c r="A9" s="86"/>
      <c r="B9" s="88"/>
      <c r="C9" s="28" t="s">
        <v>65</v>
      </c>
      <c r="D9" s="29">
        <v>0</v>
      </c>
      <c r="E9" s="30">
        <v>64</v>
      </c>
      <c r="F9" s="27"/>
      <c r="G9" s="27"/>
      <c r="H9" s="27">
        <f t="shared" si="0"/>
        <v>0</v>
      </c>
      <c r="I9" s="27">
        <f t="shared" si="1"/>
        <v>0</v>
      </c>
    </row>
    <row r="10" spans="1:9">
      <c r="A10" s="85" t="s">
        <v>36</v>
      </c>
      <c r="B10" s="87"/>
      <c r="C10" s="24" t="s">
        <v>5</v>
      </c>
      <c r="D10" s="25">
        <v>75</v>
      </c>
      <c r="E10" s="26">
        <v>0</v>
      </c>
      <c r="F10" s="27"/>
      <c r="G10" s="27"/>
      <c r="H10" s="27">
        <f t="shared" si="0"/>
        <v>0</v>
      </c>
      <c r="I10" s="27">
        <f t="shared" si="1"/>
        <v>0</v>
      </c>
    </row>
    <row r="11" spans="1:9" ht="15.75" thickBot="1">
      <c r="A11" s="86"/>
      <c r="B11" s="88"/>
      <c r="C11" s="28" t="s">
        <v>64</v>
      </c>
      <c r="D11" s="29">
        <v>0</v>
      </c>
      <c r="E11" s="30">
        <v>66</v>
      </c>
      <c r="F11" s="27"/>
      <c r="G11" s="27"/>
      <c r="H11" s="27">
        <f t="shared" si="0"/>
        <v>0</v>
      </c>
      <c r="I11" s="27">
        <f t="shared" si="1"/>
        <v>0</v>
      </c>
    </row>
    <row r="12" spans="1:9">
      <c r="A12" s="85" t="s">
        <v>66</v>
      </c>
      <c r="B12" s="87"/>
      <c r="C12" s="24" t="s">
        <v>5</v>
      </c>
      <c r="D12" s="25">
        <v>128</v>
      </c>
      <c r="E12" s="26">
        <v>0</v>
      </c>
      <c r="F12" s="27"/>
      <c r="G12" s="27"/>
      <c r="H12" s="27">
        <f t="shared" si="0"/>
        <v>0</v>
      </c>
      <c r="I12" s="27">
        <f t="shared" si="1"/>
        <v>0</v>
      </c>
    </row>
    <row r="13" spans="1:9" ht="15.75" thickBot="1">
      <c r="A13" s="86"/>
      <c r="B13" s="88"/>
      <c r="C13" s="28" t="s">
        <v>64</v>
      </c>
      <c r="D13" s="29">
        <v>0</v>
      </c>
      <c r="E13" s="30">
        <v>110</v>
      </c>
      <c r="F13" s="27"/>
      <c r="G13" s="27"/>
      <c r="H13" s="27">
        <f t="shared" si="0"/>
        <v>0</v>
      </c>
      <c r="I13" s="27">
        <f t="shared" si="1"/>
        <v>0</v>
      </c>
    </row>
    <row r="14" spans="1:9">
      <c r="A14" s="91" t="s">
        <v>37</v>
      </c>
      <c r="B14" s="93"/>
      <c r="C14" s="34" t="s">
        <v>5</v>
      </c>
      <c r="D14" s="35">
        <v>486</v>
      </c>
      <c r="E14" s="36">
        <v>0</v>
      </c>
      <c r="F14" s="37"/>
      <c r="G14" s="37"/>
      <c r="H14" s="37">
        <f t="shared" si="0"/>
        <v>0</v>
      </c>
      <c r="I14" s="37">
        <f t="shared" si="1"/>
        <v>0</v>
      </c>
    </row>
    <row r="15" spans="1:9" ht="15.75" thickBot="1">
      <c r="A15" s="92"/>
      <c r="B15" s="94"/>
      <c r="C15" s="38" t="s">
        <v>64</v>
      </c>
      <c r="D15" s="39">
        <v>0</v>
      </c>
      <c r="E15" s="40">
        <v>423</v>
      </c>
      <c r="F15" s="37"/>
      <c r="G15" s="37"/>
      <c r="H15" s="37">
        <f t="shared" si="0"/>
        <v>0</v>
      </c>
      <c r="I15" s="37">
        <f t="shared" si="1"/>
        <v>0</v>
      </c>
    </row>
    <row r="16" spans="1:9">
      <c r="A16" s="91" t="s">
        <v>39</v>
      </c>
      <c r="B16" s="93"/>
      <c r="C16" s="34" t="s">
        <v>5</v>
      </c>
      <c r="D16" s="35">
        <v>161</v>
      </c>
      <c r="E16" s="36">
        <v>0</v>
      </c>
      <c r="F16" s="37"/>
      <c r="G16" s="37"/>
      <c r="H16" s="37">
        <f t="shared" si="0"/>
        <v>0</v>
      </c>
      <c r="I16" s="37">
        <f t="shared" si="1"/>
        <v>0</v>
      </c>
    </row>
    <row r="17" spans="1:9" ht="15.75" thickBot="1">
      <c r="A17" s="92"/>
      <c r="B17" s="94"/>
      <c r="C17" s="38" t="s">
        <v>64</v>
      </c>
      <c r="D17" s="39">
        <v>0</v>
      </c>
      <c r="E17" s="40">
        <v>135</v>
      </c>
      <c r="F17" s="37"/>
      <c r="G17" s="37"/>
      <c r="H17" s="37">
        <f t="shared" si="0"/>
        <v>0</v>
      </c>
      <c r="I17" s="37">
        <f t="shared" si="1"/>
        <v>0</v>
      </c>
    </row>
    <row r="18" spans="1:9">
      <c r="A18" s="91" t="s">
        <v>41</v>
      </c>
      <c r="B18" s="93"/>
      <c r="C18" s="34" t="s">
        <v>5</v>
      </c>
      <c r="D18" s="35">
        <v>940</v>
      </c>
      <c r="E18" s="36">
        <v>0</v>
      </c>
      <c r="F18" s="37"/>
      <c r="G18" s="37"/>
      <c r="H18" s="37">
        <f t="shared" si="0"/>
        <v>0</v>
      </c>
      <c r="I18" s="37">
        <f t="shared" si="1"/>
        <v>0</v>
      </c>
    </row>
    <row r="19" spans="1:9">
      <c r="A19" s="101"/>
      <c r="B19" s="102"/>
      <c r="C19" s="41" t="s">
        <v>64</v>
      </c>
      <c r="D19" s="42">
        <v>0</v>
      </c>
      <c r="E19" s="43">
        <v>385</v>
      </c>
      <c r="F19" s="37"/>
      <c r="G19" s="37"/>
      <c r="H19" s="37">
        <f t="shared" si="0"/>
        <v>0</v>
      </c>
      <c r="I19" s="37">
        <f t="shared" si="1"/>
        <v>0</v>
      </c>
    </row>
    <row r="20" spans="1:9" ht="15.75" thickBot="1">
      <c r="A20" s="92"/>
      <c r="B20" s="94"/>
      <c r="C20" s="38" t="s">
        <v>65</v>
      </c>
      <c r="D20" s="39">
        <v>0</v>
      </c>
      <c r="E20" s="40">
        <v>470</v>
      </c>
      <c r="F20" s="37"/>
      <c r="G20" s="37"/>
      <c r="H20" s="37">
        <f t="shared" si="0"/>
        <v>0</v>
      </c>
      <c r="I20" s="37">
        <f t="shared" si="1"/>
        <v>0</v>
      </c>
    </row>
    <row r="21" spans="1:9">
      <c r="A21" s="103" t="s">
        <v>67</v>
      </c>
      <c r="B21" s="105"/>
      <c r="C21" s="44" t="s">
        <v>5</v>
      </c>
      <c r="D21" s="45">
        <v>114</v>
      </c>
      <c r="E21" s="46">
        <v>0</v>
      </c>
      <c r="F21" s="47"/>
      <c r="G21" s="47"/>
      <c r="H21" s="47">
        <f t="shared" si="0"/>
        <v>0</v>
      </c>
      <c r="I21" s="47">
        <f t="shared" si="1"/>
        <v>0</v>
      </c>
    </row>
    <row r="22" spans="1:9" ht="15.75" thickBot="1">
      <c r="A22" s="104"/>
      <c r="B22" s="106"/>
      <c r="C22" s="48" t="s">
        <v>64</v>
      </c>
      <c r="D22" s="49">
        <v>0</v>
      </c>
      <c r="E22" s="50">
        <v>80</v>
      </c>
      <c r="F22" s="47"/>
      <c r="G22" s="47"/>
      <c r="H22" s="47">
        <f t="shared" si="0"/>
        <v>0</v>
      </c>
      <c r="I22" s="47">
        <f t="shared" si="1"/>
        <v>0</v>
      </c>
    </row>
    <row r="23" spans="1:9">
      <c r="A23" s="107" t="s">
        <v>43</v>
      </c>
      <c r="B23" s="109"/>
      <c r="C23" s="44" t="s">
        <v>5</v>
      </c>
      <c r="D23" s="45">
        <v>222</v>
      </c>
      <c r="E23" s="46">
        <v>0</v>
      </c>
      <c r="F23" s="47"/>
      <c r="G23" s="47"/>
      <c r="H23" s="47">
        <f t="shared" si="0"/>
        <v>0</v>
      </c>
      <c r="I23" s="47">
        <f t="shared" si="1"/>
        <v>0</v>
      </c>
    </row>
    <row r="24" spans="1:9" ht="15.75" thickBot="1">
      <c r="A24" s="108"/>
      <c r="B24" s="110"/>
      <c r="C24" s="48" t="s">
        <v>64</v>
      </c>
      <c r="D24" s="49">
        <v>0</v>
      </c>
      <c r="E24" s="50">
        <v>207</v>
      </c>
      <c r="F24" s="47"/>
      <c r="G24" s="47"/>
      <c r="H24" s="47">
        <f t="shared" si="0"/>
        <v>0</v>
      </c>
      <c r="I24" s="47">
        <f t="shared" si="1"/>
        <v>0</v>
      </c>
    </row>
    <row r="25" spans="1:9">
      <c r="A25" s="107" t="s">
        <v>68</v>
      </c>
      <c r="B25" s="109"/>
      <c r="C25" s="44" t="s">
        <v>5</v>
      </c>
      <c r="D25" s="45">
        <v>142</v>
      </c>
      <c r="E25" s="46">
        <v>0</v>
      </c>
      <c r="F25" s="47"/>
      <c r="G25" s="47"/>
      <c r="H25" s="47">
        <f t="shared" si="0"/>
        <v>0</v>
      </c>
      <c r="I25" s="47">
        <f t="shared" si="1"/>
        <v>0</v>
      </c>
    </row>
    <row r="26" spans="1:9" ht="15.75" thickBot="1">
      <c r="A26" s="108"/>
      <c r="B26" s="110"/>
      <c r="C26" s="48" t="s">
        <v>64</v>
      </c>
      <c r="D26" s="49">
        <v>0</v>
      </c>
      <c r="E26" s="50">
        <v>133</v>
      </c>
      <c r="F26" s="47"/>
      <c r="G26" s="47"/>
      <c r="H26" s="47">
        <f t="shared" si="0"/>
        <v>0</v>
      </c>
      <c r="I26" s="47">
        <f t="shared" si="1"/>
        <v>0</v>
      </c>
    </row>
    <row r="27" spans="1:9">
      <c r="A27" s="107" t="s">
        <v>45</v>
      </c>
      <c r="B27" s="51"/>
      <c r="C27" s="44" t="s">
        <v>5</v>
      </c>
      <c r="D27" s="45">
        <v>229</v>
      </c>
      <c r="E27" s="46">
        <v>0</v>
      </c>
      <c r="F27" s="47"/>
      <c r="G27" s="47"/>
      <c r="H27" s="47">
        <f t="shared" si="0"/>
        <v>0</v>
      </c>
      <c r="I27" s="47">
        <f t="shared" si="1"/>
        <v>0</v>
      </c>
    </row>
    <row r="28" spans="1:9">
      <c r="A28" s="111"/>
      <c r="B28" s="52"/>
      <c r="C28" s="53" t="s">
        <v>64</v>
      </c>
      <c r="D28" s="54">
        <v>0</v>
      </c>
      <c r="E28" s="55">
        <v>107</v>
      </c>
      <c r="F28" s="47"/>
      <c r="G28" s="47"/>
      <c r="H28" s="47">
        <f t="shared" si="0"/>
        <v>0</v>
      </c>
      <c r="I28" s="47">
        <f t="shared" si="1"/>
        <v>0</v>
      </c>
    </row>
    <row r="29" spans="1:9" ht="15.75" thickBot="1">
      <c r="A29" s="108"/>
      <c r="B29" s="56"/>
      <c r="C29" s="49" t="s">
        <v>65</v>
      </c>
      <c r="D29" s="49">
        <v>0</v>
      </c>
      <c r="E29" s="50">
        <v>153</v>
      </c>
      <c r="F29" s="47"/>
      <c r="G29" s="47"/>
      <c r="H29" s="47">
        <f t="shared" si="0"/>
        <v>0</v>
      </c>
      <c r="I29" s="47">
        <f t="shared" si="1"/>
        <v>0</v>
      </c>
    </row>
    <row r="30" spans="1:9">
      <c r="A30" s="95" t="s">
        <v>69</v>
      </c>
      <c r="B30" s="98"/>
      <c r="C30" s="57" t="s">
        <v>5</v>
      </c>
      <c r="D30" s="58">
        <v>447</v>
      </c>
      <c r="E30" s="59">
        <v>0</v>
      </c>
      <c r="F30" s="60"/>
      <c r="G30" s="60"/>
      <c r="H30" s="60">
        <f t="shared" si="0"/>
        <v>0</v>
      </c>
      <c r="I30" s="60">
        <f t="shared" si="1"/>
        <v>0</v>
      </c>
    </row>
    <row r="31" spans="1:9">
      <c r="A31" s="96"/>
      <c r="B31" s="99"/>
      <c r="C31" s="61" t="s">
        <v>64</v>
      </c>
      <c r="D31" s="62">
        <v>0</v>
      </c>
      <c r="E31" s="63">
        <v>334</v>
      </c>
      <c r="F31" s="60"/>
      <c r="G31" s="60"/>
      <c r="H31" s="60">
        <f t="shared" si="0"/>
        <v>0</v>
      </c>
      <c r="I31" s="60">
        <f t="shared" si="1"/>
        <v>0</v>
      </c>
    </row>
    <row r="32" spans="1:9" ht="15.75" thickBot="1">
      <c r="A32" s="97"/>
      <c r="B32" s="100"/>
      <c r="C32" s="64" t="s">
        <v>65</v>
      </c>
      <c r="D32" s="65">
        <v>0</v>
      </c>
      <c r="E32" s="66">
        <v>92</v>
      </c>
      <c r="F32" s="60"/>
      <c r="G32" s="60"/>
      <c r="H32" s="60">
        <f t="shared" si="0"/>
        <v>0</v>
      </c>
      <c r="I32" s="60">
        <f t="shared" si="1"/>
        <v>0</v>
      </c>
    </row>
    <row r="33" spans="1:9">
      <c r="A33" s="95" t="s">
        <v>47</v>
      </c>
      <c r="B33" s="98"/>
      <c r="C33" s="57" t="s">
        <v>5</v>
      </c>
      <c r="D33" s="58">
        <v>250</v>
      </c>
      <c r="E33" s="59">
        <v>0</v>
      </c>
      <c r="F33" s="60"/>
      <c r="G33" s="60"/>
      <c r="H33" s="60">
        <f t="shared" si="0"/>
        <v>0</v>
      </c>
      <c r="I33" s="60">
        <f t="shared" si="1"/>
        <v>0</v>
      </c>
    </row>
    <row r="34" spans="1:9" ht="15.75" thickBot="1">
      <c r="A34" s="97"/>
      <c r="B34" s="100"/>
      <c r="C34" s="64" t="s">
        <v>64</v>
      </c>
      <c r="D34" s="65">
        <v>0</v>
      </c>
      <c r="E34" s="66">
        <v>157</v>
      </c>
      <c r="F34" s="60"/>
      <c r="G34" s="60"/>
      <c r="H34" s="60">
        <f t="shared" si="0"/>
        <v>0</v>
      </c>
      <c r="I34" s="60">
        <f t="shared" si="1"/>
        <v>0</v>
      </c>
    </row>
    <row r="35" spans="1:9">
      <c r="A35" s="95" t="s">
        <v>70</v>
      </c>
      <c r="B35" s="98"/>
      <c r="C35" s="57" t="s">
        <v>5</v>
      </c>
      <c r="D35" s="58">
        <v>351</v>
      </c>
      <c r="E35" s="59">
        <v>0</v>
      </c>
      <c r="F35" s="60"/>
      <c r="G35" s="60"/>
      <c r="H35" s="60">
        <f t="shared" si="0"/>
        <v>0</v>
      </c>
      <c r="I35" s="60">
        <f t="shared" si="1"/>
        <v>0</v>
      </c>
    </row>
    <row r="36" spans="1:9" ht="15.75" thickBot="1">
      <c r="A36" s="97"/>
      <c r="B36" s="100"/>
      <c r="C36" s="64" t="s">
        <v>64</v>
      </c>
      <c r="D36" s="65">
        <v>0</v>
      </c>
      <c r="E36" s="66">
        <v>312</v>
      </c>
      <c r="F36" s="60"/>
      <c r="G36" s="60"/>
      <c r="H36" s="60">
        <f t="shared" si="0"/>
        <v>0</v>
      </c>
      <c r="I36" s="60">
        <f t="shared" si="1"/>
        <v>0</v>
      </c>
    </row>
    <row r="37" spans="1:9">
      <c r="A37" s="95" t="s">
        <v>71</v>
      </c>
      <c r="B37" s="98"/>
      <c r="C37" s="57" t="s">
        <v>5</v>
      </c>
      <c r="D37" s="58">
        <v>207</v>
      </c>
      <c r="E37" s="59">
        <v>0</v>
      </c>
      <c r="F37" s="83">
        <v>290</v>
      </c>
      <c r="G37" s="83">
        <v>170</v>
      </c>
      <c r="H37" s="83">
        <f t="shared" si="0"/>
        <v>35190</v>
      </c>
      <c r="I37" s="83">
        <f t="shared" si="1"/>
        <v>411930</v>
      </c>
    </row>
    <row r="38" spans="1:9" ht="15.75" thickBot="1">
      <c r="A38" s="97"/>
      <c r="B38" s="100"/>
      <c r="C38" s="64" t="s">
        <v>64</v>
      </c>
      <c r="D38" s="65">
        <v>0</v>
      </c>
      <c r="E38" s="66">
        <v>213</v>
      </c>
      <c r="F38" s="84"/>
      <c r="G38" s="84"/>
      <c r="H38" s="84"/>
      <c r="I38" s="84"/>
    </row>
    <row r="39" spans="1:9">
      <c r="A39" s="95" t="s">
        <v>72</v>
      </c>
      <c r="B39" s="98"/>
      <c r="C39" s="57" t="s">
        <v>5</v>
      </c>
      <c r="D39" s="58">
        <v>181</v>
      </c>
      <c r="E39" s="59">
        <v>0</v>
      </c>
      <c r="F39" s="60"/>
      <c r="G39" s="60"/>
      <c r="H39" s="60">
        <f t="shared" si="0"/>
        <v>0</v>
      </c>
      <c r="I39" s="60">
        <f t="shared" si="1"/>
        <v>0</v>
      </c>
    </row>
    <row r="40" spans="1:9">
      <c r="A40" s="96"/>
      <c r="B40" s="99"/>
      <c r="C40" s="61" t="s">
        <v>64</v>
      </c>
      <c r="D40" s="62">
        <v>0</v>
      </c>
      <c r="E40" s="63">
        <v>177</v>
      </c>
      <c r="F40" s="60"/>
      <c r="G40" s="60"/>
      <c r="H40" s="60">
        <f t="shared" si="0"/>
        <v>0</v>
      </c>
      <c r="I40" s="60">
        <f t="shared" si="1"/>
        <v>0</v>
      </c>
    </row>
    <row r="41" spans="1:9" ht="15.75" thickBot="1">
      <c r="A41" s="97"/>
      <c r="B41" s="100"/>
      <c r="C41" s="64" t="s">
        <v>65</v>
      </c>
      <c r="D41" s="65">
        <v>0</v>
      </c>
      <c r="E41" s="66">
        <v>53</v>
      </c>
      <c r="F41" s="60">
        <v>305</v>
      </c>
      <c r="G41" s="60">
        <v>128</v>
      </c>
      <c r="H41" s="60">
        <f t="shared" si="0"/>
        <v>6784</v>
      </c>
      <c r="I41" s="60">
        <f t="shared" si="1"/>
        <v>67840</v>
      </c>
    </row>
    <row r="42" spans="1:9">
      <c r="A42" s="95" t="s">
        <v>54</v>
      </c>
      <c r="B42" s="98"/>
      <c r="C42" s="57" t="s">
        <v>5</v>
      </c>
      <c r="D42" s="58">
        <v>61</v>
      </c>
      <c r="E42" s="59">
        <v>0</v>
      </c>
      <c r="F42" s="60"/>
      <c r="G42" s="60"/>
      <c r="H42" s="60">
        <f t="shared" si="0"/>
        <v>0</v>
      </c>
      <c r="I42" s="60">
        <f t="shared" si="1"/>
        <v>0</v>
      </c>
    </row>
    <row r="43" spans="1:9" ht="15.75" thickBot="1">
      <c r="A43" s="97"/>
      <c r="B43" s="100"/>
      <c r="C43" s="64" t="s">
        <v>64</v>
      </c>
      <c r="D43" s="65">
        <v>0</v>
      </c>
      <c r="E43" s="66">
        <v>62</v>
      </c>
      <c r="F43" s="60"/>
      <c r="G43" s="60"/>
      <c r="H43" s="60">
        <f t="shared" si="0"/>
        <v>0</v>
      </c>
      <c r="I43" s="60">
        <f t="shared" si="1"/>
        <v>0</v>
      </c>
    </row>
    <row r="44" spans="1:9">
      <c r="A44" s="95" t="s">
        <v>55</v>
      </c>
      <c r="B44" s="98"/>
      <c r="C44" s="57" t="s">
        <v>5</v>
      </c>
      <c r="D44" s="58">
        <v>168</v>
      </c>
      <c r="E44" s="59">
        <v>0</v>
      </c>
      <c r="F44" s="60"/>
      <c r="G44" s="60"/>
      <c r="H44" s="60">
        <f t="shared" si="0"/>
        <v>0</v>
      </c>
      <c r="I44" s="60">
        <f t="shared" si="1"/>
        <v>0</v>
      </c>
    </row>
    <row r="45" spans="1:9" ht="15.75" thickBot="1">
      <c r="A45" s="97"/>
      <c r="B45" s="100"/>
      <c r="C45" s="64" t="s">
        <v>64</v>
      </c>
      <c r="D45" s="65">
        <v>0</v>
      </c>
      <c r="E45" s="66">
        <v>78</v>
      </c>
      <c r="F45" s="60"/>
      <c r="G45" s="60"/>
      <c r="H45" s="60">
        <f t="shared" si="0"/>
        <v>0</v>
      </c>
      <c r="I45" s="60">
        <f t="shared" si="1"/>
        <v>0</v>
      </c>
    </row>
  </sheetData>
  <mergeCells count="41">
    <mergeCell ref="A39:A41"/>
    <mergeCell ref="B39:B41"/>
    <mergeCell ref="A42:A43"/>
    <mergeCell ref="B42:B43"/>
    <mergeCell ref="A44:A45"/>
    <mergeCell ref="B44:B45"/>
    <mergeCell ref="A33:A34"/>
    <mergeCell ref="B33:B34"/>
    <mergeCell ref="A35:A36"/>
    <mergeCell ref="B35:B36"/>
    <mergeCell ref="A37:A38"/>
    <mergeCell ref="B37:B38"/>
    <mergeCell ref="A30:A32"/>
    <mergeCell ref="B30:B32"/>
    <mergeCell ref="A16:A17"/>
    <mergeCell ref="B16:B17"/>
    <mergeCell ref="A18:A20"/>
    <mergeCell ref="B18:B20"/>
    <mergeCell ref="A21:A22"/>
    <mergeCell ref="B21:B22"/>
    <mergeCell ref="A23:A24"/>
    <mergeCell ref="B23:B24"/>
    <mergeCell ref="A25:A26"/>
    <mergeCell ref="B25:B26"/>
    <mergeCell ref="A27:A29"/>
    <mergeCell ref="F37:F38"/>
    <mergeCell ref="G37:G38"/>
    <mergeCell ref="H37:H38"/>
    <mergeCell ref="I37:I38"/>
    <mergeCell ref="A2:A3"/>
    <mergeCell ref="B2:B3"/>
    <mergeCell ref="A4:A6"/>
    <mergeCell ref="B4:B6"/>
    <mergeCell ref="A7:A9"/>
    <mergeCell ref="B7:B9"/>
    <mergeCell ref="A10:A11"/>
    <mergeCell ref="B10:B11"/>
    <mergeCell ref="A12:A13"/>
    <mergeCell ref="B12:B13"/>
    <mergeCell ref="A14:A15"/>
    <mergeCell ref="B14:B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matricula  x región</vt:lpstr>
      <vt:lpstr>esc x provincia</vt:lpstr>
      <vt:lpstr>docentes x nivel en cada región</vt:lpstr>
      <vt:lpstr>Costos de Matrícula</vt:lpstr>
      <vt:lpstr>Costos de Premedia y media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esanchez</dc:creator>
  <cp:lastModifiedBy>esanchez</cp:lastModifiedBy>
  <dcterms:created xsi:type="dcterms:W3CDTF">2010-07-30T18:11:19Z</dcterms:created>
  <dcterms:modified xsi:type="dcterms:W3CDTF">2010-09-30T18:29:24Z</dcterms:modified>
</cp:coreProperties>
</file>