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5180" windowHeight="8835"/>
  </bookViews>
  <sheets>
    <sheet name="Flujo de Caja" sheetId="2" r:id="rId1"/>
    <sheet name="Comentarios" sheetId="3" r:id="rId2"/>
  </sheets>
  <calcPr calcId="125725"/>
</workbook>
</file>

<file path=xl/calcChain.xml><?xml version="1.0" encoding="utf-8"?>
<calcChain xmlns="http://schemas.openxmlformats.org/spreadsheetml/2006/main">
  <c r="O36" i="2"/>
  <c r="O35"/>
  <c r="O34"/>
  <c r="O33"/>
  <c r="O32"/>
  <c r="O31"/>
  <c r="O30"/>
  <c r="O26"/>
  <c r="O25"/>
  <c r="O14"/>
  <c r="O15"/>
  <c r="O16"/>
  <c r="O17"/>
  <c r="O18"/>
  <c r="O19"/>
  <c r="O20"/>
  <c r="O21"/>
  <c r="D8"/>
  <c r="E8"/>
  <c r="F8"/>
  <c r="G8"/>
  <c r="H8"/>
  <c r="I8"/>
  <c r="J8"/>
  <c r="K8"/>
  <c r="L8"/>
  <c r="M8"/>
  <c r="N8"/>
  <c r="D9"/>
  <c r="E9"/>
  <c r="F9"/>
  <c r="G9"/>
  <c r="H9"/>
  <c r="I9"/>
  <c r="J9"/>
  <c r="K9"/>
  <c r="L9"/>
  <c r="M9"/>
  <c r="M10" s="1"/>
  <c r="O10" s="1"/>
  <c r="N9"/>
  <c r="C9"/>
  <c r="C8"/>
  <c r="N29"/>
  <c r="M29"/>
  <c r="L29"/>
  <c r="K29"/>
  <c r="J29"/>
  <c r="I29"/>
  <c r="H29"/>
  <c r="G29"/>
  <c r="F29"/>
  <c r="E29"/>
  <c r="D29"/>
  <c r="C29"/>
  <c r="O29" s="1"/>
  <c r="D24"/>
  <c r="E24"/>
  <c r="F24"/>
  <c r="G24"/>
  <c r="H24"/>
  <c r="I24"/>
  <c r="J24"/>
  <c r="K24"/>
  <c r="L24"/>
  <c r="M24"/>
  <c r="N24"/>
  <c r="C24"/>
  <c r="D13"/>
  <c r="E13"/>
  <c r="F13"/>
  <c r="G13"/>
  <c r="H13"/>
  <c r="I13"/>
  <c r="J13"/>
  <c r="K13"/>
  <c r="L13"/>
  <c r="M13"/>
  <c r="N13"/>
  <c r="C13"/>
  <c r="O13" s="1"/>
  <c r="B3" s="1"/>
  <c r="N10"/>
  <c r="O24"/>
  <c r="G10"/>
  <c r="K10"/>
  <c r="O8"/>
  <c r="L10"/>
  <c r="H10"/>
  <c r="D10"/>
  <c r="I10"/>
  <c r="E10"/>
  <c r="C10"/>
  <c r="C11"/>
  <c r="J10"/>
  <c r="F10"/>
  <c r="O9"/>
  <c r="D11"/>
  <c r="E11" s="1"/>
  <c r="F11" s="1"/>
  <c r="G11" s="1"/>
  <c r="H11" s="1"/>
  <c r="I11" s="1"/>
  <c r="J11" s="1"/>
  <c r="K11" s="1"/>
  <c r="L11" s="1"/>
  <c r="M11" s="1"/>
  <c r="N11" s="1"/>
  <c r="O11" s="1"/>
</calcChain>
</file>

<file path=xl/sharedStrings.xml><?xml version="1.0" encoding="utf-8"?>
<sst xmlns="http://schemas.openxmlformats.org/spreadsheetml/2006/main" count="46" uniqueCount="44">
  <si>
    <t>Pagos de impuestos</t>
  </si>
  <si>
    <t>Pagos de servicios públicos</t>
  </si>
  <si>
    <t>Flujos operativos</t>
  </si>
  <si>
    <t>Flujos de inversión</t>
  </si>
  <si>
    <t>Flujos financieros</t>
  </si>
  <si>
    <t>Pagos a proveedores</t>
  </si>
  <si>
    <t>Pagos de nóminas</t>
  </si>
  <si>
    <t>Cobros por ventas al contado</t>
  </si>
  <si>
    <t>Cobros por ventas a plazo</t>
  </si>
  <si>
    <t>Pagos de intereses</t>
  </si>
  <si>
    <t>Cobros por ventas de activo fijo</t>
  </si>
  <si>
    <t>Pagos por compras de activo fijo</t>
  </si>
  <si>
    <t>Pagos de arrendamientos</t>
  </si>
  <si>
    <t>Pagos de dividendos</t>
  </si>
  <si>
    <t>Pagos de préstamos bancarios</t>
  </si>
  <si>
    <t>Suma de cobros (entradas de efectivo)</t>
  </si>
  <si>
    <t>Suma de pagos (salidas de efectivo)</t>
  </si>
  <si>
    <t>www.todoexcel.com</t>
  </si>
  <si>
    <t>Dinero líquido al inicio (caja y bancos)</t>
  </si>
  <si>
    <t>Dinero líquido al final (caja y bancos)</t>
  </si>
  <si>
    <t>Pagos de aportes a la seguridad social</t>
  </si>
  <si>
    <t>Meses</t>
  </si>
  <si>
    <t>Pagos de acciones</t>
  </si>
  <si>
    <t>Cobros por intereses</t>
  </si>
  <si>
    <t>Cobros por préstamos bancarios</t>
  </si>
  <si>
    <t>Cobros por dividendos</t>
  </si>
  <si>
    <t>Total</t>
  </si>
  <si>
    <t>Flujo de caja neto (cobros - pagos)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</si>
  <si>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</si>
  <si>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</si>
  <si>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</si>
  <si>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</si>
  <si>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</si>
  <si>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</si>
  <si>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</si>
  <si>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</si>
  <si>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</si>
  <si>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</si>
  <si>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</si>
  <si>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</si>
  <si>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Instrucciones: solo debes completar las celdas numéricas con fondo blanco</t>
  </si>
  <si>
    <t>Flujo de Caja Mensual</t>
  </si>
  <si>
    <t>Puedes comentar, agradecer o sugerir cosas de este libro:</t>
  </si>
  <si>
    <t>http://www.todoexcel.com/flujo-de-caja-mensual/#comments</t>
  </si>
</sst>
</file>

<file path=xl/styles.xml><?xml version="1.0" encoding="utf-8"?>
<styleSheet xmlns="http://schemas.openxmlformats.org/spreadsheetml/2006/main">
  <numFmts count="2">
    <numFmt numFmtId="173" formatCode="#,##0.0"/>
    <numFmt numFmtId="174" formatCode="#,##0.0;[Red]\(#,##0.0\)"/>
  </numFmts>
  <fonts count="14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i/>
      <sz val="18"/>
      <color indexed="18"/>
      <name val="Calibri"/>
      <family val="2"/>
    </font>
    <font>
      <b/>
      <sz val="10"/>
      <color indexed="17"/>
      <name val="Calibri"/>
      <family val="2"/>
    </font>
    <font>
      <sz val="10"/>
      <color indexed="17"/>
      <name val="Calibri"/>
      <family val="2"/>
    </font>
    <font>
      <sz val="10"/>
      <color indexed="12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53">
    <xf numFmtId="0" fontId="0" fillId="0" borderId="0" xfId="0"/>
    <xf numFmtId="173" fontId="3" fillId="0" borderId="0" xfId="0" applyNumberFormat="1" applyFont="1"/>
    <xf numFmtId="173" fontId="1" fillId="0" borderId="0" xfId="0" applyNumberFormat="1" applyFont="1"/>
    <xf numFmtId="173" fontId="2" fillId="0" borderId="0" xfId="0" applyNumberFormat="1" applyFont="1" applyAlignment="1">
      <alignment horizontal="right"/>
    </xf>
    <xf numFmtId="173" fontId="1" fillId="0" borderId="0" xfId="0" applyNumberFormat="1" applyFont="1" applyAlignment="1">
      <alignment horizontal="right"/>
    </xf>
    <xf numFmtId="173" fontId="2" fillId="0" borderId="0" xfId="0" applyNumberFormat="1" applyFont="1"/>
    <xf numFmtId="174" fontId="4" fillId="2" borderId="1" xfId="0" applyNumberFormat="1" applyFont="1" applyFill="1" applyBorder="1"/>
    <xf numFmtId="174" fontId="5" fillId="0" borderId="0" xfId="0" applyNumberFormat="1" applyFont="1"/>
    <xf numFmtId="174" fontId="4" fillId="2" borderId="2" xfId="0" applyNumberFormat="1" applyFont="1" applyFill="1" applyBorder="1"/>
    <xf numFmtId="173" fontId="2" fillId="2" borderId="1" xfId="0" applyNumberFormat="1" applyFont="1" applyFill="1" applyBorder="1" applyAlignment="1">
      <alignment horizontal="right"/>
    </xf>
    <xf numFmtId="173" fontId="2" fillId="2" borderId="2" xfId="0" applyNumberFormat="1" applyFont="1" applyFill="1" applyBorder="1" applyAlignment="1">
      <alignment horizontal="right"/>
    </xf>
    <xf numFmtId="174" fontId="4" fillId="0" borderId="0" xfId="0" applyNumberFormat="1" applyFont="1"/>
    <xf numFmtId="173" fontId="2" fillId="2" borderId="3" xfId="0" applyNumberFormat="1" applyFont="1" applyFill="1" applyBorder="1" applyAlignment="1">
      <alignment horizontal="right"/>
    </xf>
    <xf numFmtId="173" fontId="2" fillId="2" borderId="4" xfId="0" applyNumberFormat="1" applyFont="1" applyFill="1" applyBorder="1" applyAlignment="1">
      <alignment horizontal="right"/>
    </xf>
    <xf numFmtId="173" fontId="2" fillId="2" borderId="4" xfId="0" applyNumberFormat="1" applyFont="1" applyFill="1" applyBorder="1" applyAlignment="1">
      <alignment horizontal="left"/>
    </xf>
    <xf numFmtId="174" fontId="5" fillId="3" borderId="5" xfId="0" applyNumberFormat="1" applyFont="1" applyFill="1" applyBorder="1"/>
    <xf numFmtId="173" fontId="1" fillId="3" borderId="6" xfId="0" applyNumberFormat="1" applyFont="1" applyFill="1" applyBorder="1" applyAlignment="1">
      <alignment horizontal="right"/>
    </xf>
    <xf numFmtId="174" fontId="4" fillId="0" borderId="7" xfId="0" applyNumberFormat="1" applyFont="1" applyFill="1" applyBorder="1"/>
    <xf numFmtId="174" fontId="5" fillId="3" borderId="7" xfId="0" applyNumberFormat="1" applyFont="1" applyFill="1" applyBorder="1"/>
    <xf numFmtId="174" fontId="5" fillId="3" borderId="8" xfId="0" applyNumberFormat="1" applyFont="1" applyFill="1" applyBorder="1"/>
    <xf numFmtId="173" fontId="1" fillId="3" borderId="9" xfId="0" applyNumberFormat="1" applyFont="1" applyFill="1" applyBorder="1" applyAlignment="1">
      <alignment horizontal="right"/>
    </xf>
    <xf numFmtId="174" fontId="4" fillId="3" borderId="10" xfId="0" applyNumberFormat="1" applyFont="1" applyFill="1" applyBorder="1"/>
    <xf numFmtId="173" fontId="1" fillId="3" borderId="11" xfId="0" applyNumberFormat="1" applyFont="1" applyFill="1" applyBorder="1" applyAlignment="1">
      <alignment horizontal="right"/>
    </xf>
    <xf numFmtId="174" fontId="5" fillId="3" borderId="12" xfId="0" applyNumberFormat="1" applyFont="1" applyFill="1" applyBorder="1"/>
    <xf numFmtId="174" fontId="4" fillId="3" borderId="13" xfId="0" applyNumberFormat="1" applyFont="1" applyFill="1" applyBorder="1"/>
    <xf numFmtId="174" fontId="5" fillId="3" borderId="14" xfId="0" applyNumberFormat="1" applyFont="1" applyFill="1" applyBorder="1"/>
    <xf numFmtId="174" fontId="4" fillId="3" borderId="15" xfId="0" applyNumberFormat="1" applyFont="1" applyFill="1" applyBorder="1"/>
    <xf numFmtId="174" fontId="5" fillId="3" borderId="16" xfId="0" applyNumberFormat="1" applyFont="1" applyFill="1" applyBorder="1"/>
    <xf numFmtId="174" fontId="4" fillId="3" borderId="17" xfId="0" applyNumberFormat="1" applyFont="1" applyFill="1" applyBorder="1"/>
    <xf numFmtId="173" fontId="6" fillId="0" borderId="0" xfId="0" applyNumberFormat="1" applyFont="1"/>
    <xf numFmtId="173" fontId="2" fillId="2" borderId="4" xfId="0" applyNumberFormat="1" applyFont="1" applyFill="1" applyBorder="1"/>
    <xf numFmtId="0" fontId="7" fillId="0" borderId="18" xfId="3" applyFill="1" applyBorder="1"/>
    <xf numFmtId="0" fontId="7" fillId="0" borderId="19" xfId="3" applyFill="1" applyBorder="1"/>
    <xf numFmtId="0" fontId="7" fillId="0" borderId="20" xfId="3" applyFill="1" applyBorder="1"/>
    <xf numFmtId="0" fontId="7" fillId="0" borderId="21" xfId="3" applyFill="1" applyBorder="1" applyAlignment="1">
      <alignment horizontal="center"/>
    </xf>
    <xf numFmtId="0" fontId="7" fillId="0" borderId="0" xfId="3" applyFill="1" applyBorder="1" applyAlignment="1">
      <alignment horizontal="center"/>
    </xf>
    <xf numFmtId="0" fontId="7" fillId="0" borderId="22" xfId="3" applyFill="1" applyBorder="1" applyAlignment="1">
      <alignment horizontal="center"/>
    </xf>
    <xf numFmtId="0" fontId="7" fillId="0" borderId="23" xfId="3" applyFill="1" applyBorder="1" applyAlignment="1">
      <alignment horizontal="center"/>
    </xf>
    <xf numFmtId="0" fontId="7" fillId="0" borderId="24" xfId="3" applyFill="1" applyBorder="1" applyAlignment="1">
      <alignment horizontal="center"/>
    </xf>
    <xf numFmtId="0" fontId="7" fillId="0" borderId="25" xfId="3" applyFill="1" applyBorder="1" applyAlignment="1">
      <alignment horizontal="center"/>
    </xf>
    <xf numFmtId="173" fontId="10" fillId="0" borderId="0" xfId="1" applyNumberFormat="1" applyFill="1" applyBorder="1" applyAlignment="1" applyProtection="1">
      <alignment horizontal="center" vertical="center"/>
    </xf>
    <xf numFmtId="0" fontId="9" fillId="0" borderId="18" xfId="3" applyFont="1" applyFill="1" applyBorder="1" applyAlignment="1">
      <alignment horizontal="center"/>
    </xf>
    <xf numFmtId="0" fontId="9" fillId="0" borderId="19" xfId="3" applyFont="1" applyFill="1" applyBorder="1" applyAlignment="1">
      <alignment horizontal="center"/>
    </xf>
    <xf numFmtId="0" fontId="9" fillId="0" borderId="20" xfId="3" applyFont="1" applyFill="1" applyBorder="1" applyAlignment="1">
      <alignment horizontal="center"/>
    </xf>
    <xf numFmtId="0" fontId="13" fillId="0" borderId="23" xfId="1" applyFont="1" applyFill="1" applyBorder="1" applyAlignment="1" applyProtection="1">
      <alignment horizontal="center"/>
    </xf>
    <xf numFmtId="0" fontId="13" fillId="0" borderId="24" xfId="1" applyFont="1" applyFill="1" applyBorder="1" applyAlignment="1" applyProtection="1">
      <alignment horizontal="center"/>
    </xf>
    <xf numFmtId="0" fontId="13" fillId="0" borderId="25" xfId="1" applyFont="1" applyFill="1" applyBorder="1" applyAlignment="1" applyProtection="1">
      <alignment horizontal="center"/>
    </xf>
    <xf numFmtId="0" fontId="7" fillId="0" borderId="21" xfId="3" applyFill="1" applyBorder="1" applyAlignment="1">
      <alignment horizontal="center"/>
    </xf>
    <xf numFmtId="0" fontId="7" fillId="0" borderId="0" xfId="3" applyFill="1" applyBorder="1" applyAlignment="1">
      <alignment horizontal="center"/>
    </xf>
    <xf numFmtId="0" fontId="7" fillId="0" borderId="22" xfId="3" applyFill="1" applyBorder="1" applyAlignment="1">
      <alignment horizontal="center"/>
    </xf>
    <xf numFmtId="0" fontId="12" fillId="0" borderId="21" xfId="1" applyFont="1" applyFill="1" applyBorder="1" applyAlignment="1" applyProtection="1">
      <alignment horizontal="center"/>
    </xf>
    <xf numFmtId="0" fontId="11" fillId="0" borderId="0" xfId="2" applyFont="1" applyFill="1" applyBorder="1" applyAlignment="1" applyProtection="1">
      <alignment horizontal="center"/>
    </xf>
    <xf numFmtId="0" fontId="11" fillId="0" borderId="22" xfId="2" applyFont="1" applyFill="1" applyBorder="1" applyAlignment="1" applyProtection="1">
      <alignment horizontal="center"/>
    </xf>
  </cellXfs>
  <cellStyles count="4">
    <cellStyle name="Hipervínculo" xfId="1" builtinId="8"/>
    <cellStyle name="Hipervínculo_Comentarios" xfId="2"/>
    <cellStyle name="Normal" xfId="0" builtinId="0"/>
    <cellStyle name="Normal_Comentarios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odoexcel.com/flujo-de-caja-mensual/" TargetMode="External"/><Relationship Id="rId1" Type="http://schemas.openxmlformats.org/officeDocument/2006/relationships/hyperlink" Target="http://www.todoexcel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doexcel.com/flujo-de-caja-mens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1:O102"/>
  <sheetViews>
    <sheetView tabSelected="1" workbookViewId="0">
      <pane ySplit="12" topLeftCell="A13" activePane="bottomLeft" state="frozen"/>
      <selection pane="bottomLeft" activeCell="E8" sqref="E8"/>
    </sheetView>
  </sheetViews>
  <sheetFormatPr baseColWidth="10" defaultRowHeight="12.75"/>
  <cols>
    <col min="1" max="1" width="2.7109375" style="2" customWidth="1"/>
    <col min="2" max="2" width="32.7109375" style="2" customWidth="1"/>
    <col min="3" max="14" width="9.7109375" style="2" customWidth="1"/>
    <col min="15" max="19" width="10.7109375" style="2" customWidth="1"/>
    <col min="20" max="16384" width="11.42578125" style="2"/>
  </cols>
  <sheetData>
    <row r="1" spans="2:15" ht="23.25">
      <c r="B1" s="1" t="s">
        <v>41</v>
      </c>
      <c r="C1" s="29" t="s">
        <v>40</v>
      </c>
      <c r="N1" s="40" t="s">
        <v>17</v>
      </c>
      <c r="O1" s="40"/>
    </row>
    <row r="2" spans="2:15">
      <c r="J2" s="41" t="s">
        <v>42</v>
      </c>
      <c r="K2" s="42"/>
      <c r="L2" s="42"/>
      <c r="M2" s="42"/>
      <c r="N2" s="42"/>
      <c r="O2" s="43"/>
    </row>
    <row r="3" spans="2:15">
      <c r="B3" s="2" t="str">
        <f ca="1">IF(O13+O24+O29&lt;&gt;O10,"Cuidado, las fórmulas no cuadran!","Control de fórmulas OK")</f>
        <v>Control de fórmulas OK</v>
      </c>
      <c r="J3" s="44" t="s">
        <v>43</v>
      </c>
      <c r="K3" s="45"/>
      <c r="L3" s="45"/>
      <c r="M3" s="45"/>
      <c r="N3" s="45"/>
      <c r="O3" s="46"/>
    </row>
    <row r="5" spans="2:15">
      <c r="B5" s="14" t="s">
        <v>21</v>
      </c>
      <c r="C5" s="13" t="s">
        <v>28</v>
      </c>
      <c r="D5" s="9" t="s">
        <v>29</v>
      </c>
      <c r="E5" s="9" t="s">
        <v>30</v>
      </c>
      <c r="F5" s="9" t="s">
        <v>31</v>
      </c>
      <c r="G5" s="9" t="s">
        <v>32</v>
      </c>
      <c r="H5" s="9" t="s">
        <v>33</v>
      </c>
      <c r="I5" s="9" t="s">
        <v>34</v>
      </c>
      <c r="J5" s="9" t="s">
        <v>35</v>
      </c>
      <c r="K5" s="9" t="s">
        <v>36</v>
      </c>
      <c r="L5" s="9" t="s">
        <v>37</v>
      </c>
      <c r="M5" s="9" t="s">
        <v>38</v>
      </c>
      <c r="N5" s="10" t="s">
        <v>39</v>
      </c>
      <c r="O5" s="12" t="s">
        <v>26</v>
      </c>
    </row>
    <row r="6" spans="2:1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5">
      <c r="B7" s="16" t="s">
        <v>18</v>
      </c>
      <c r="C7" s="17">
        <v>5000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</row>
    <row r="8" spans="2:15">
      <c r="B8" s="20" t="s">
        <v>15</v>
      </c>
      <c r="C8" s="15">
        <f ca="1">SUMIF(OFFSET(C13,1,0):OFFSET(C24,-1,0),"&gt;0",OFFSET(C13,1,0):OFFSET(C24,-1,0))+
SUMIF(OFFSET(C24,1,0):OFFSET(C29,-1,0),"&gt;0",OFFSET(C24,1,0):OFFSET(C29,-1,0))+
SUMIF(OFFSET(C29,1,0):OFFSET(C102,-1,0),"&gt;0",OFFSET(C29,1,0):OFFSET(C102,-1,0))</f>
        <v>8403</v>
      </c>
      <c r="D8" s="15">
        <f ca="1">SUMIF(OFFSET(D13,1,0):OFFSET(D24,-1,0),"&gt;0",OFFSET(D13,1,0):OFFSET(D24,-1,0))+
SUMIF(OFFSET(D24,1,0):OFFSET(D29,-1,0),"&gt;0",OFFSET(D24,1,0):OFFSET(D29,-1,0))+
SUMIF(OFFSET(D29,1,0):OFFSET(D102,-1,0),"&gt;0",OFFSET(D29,1,0):OFFSET(D102,-1,0))</f>
        <v>5403</v>
      </c>
      <c r="E8" s="15">
        <f ca="1">SUMIF(OFFSET(E13,1,0):OFFSET(E24,-1,0),"&gt;0",OFFSET(E13,1,0):OFFSET(E24,-1,0))+
SUMIF(OFFSET(E24,1,0):OFFSET(E29,-1,0),"&gt;0",OFFSET(E24,1,0):OFFSET(E29,-1,0))+
SUMIF(OFFSET(E29,1,0):OFFSET(E102,-1,0),"&gt;0",OFFSET(E29,1,0):OFFSET(E102,-1,0))</f>
        <v>1403</v>
      </c>
      <c r="F8" s="15">
        <f ca="1">SUMIF(OFFSET(F13,1,0):OFFSET(F24,-1,0),"&gt;0",OFFSET(F13,1,0):OFFSET(F24,-1,0))+
SUMIF(OFFSET(F24,1,0):OFFSET(F29,-1,0),"&gt;0",OFFSET(F24,1,0):OFFSET(F29,-1,0))+
SUMIF(OFFSET(F29,1,0):OFFSET(F102,-1,0),"&gt;0",OFFSET(F29,1,0):OFFSET(F102,-1,0))</f>
        <v>2403</v>
      </c>
      <c r="G8" s="15">
        <f ca="1">SUMIF(OFFSET(G13,1,0):OFFSET(G24,-1,0),"&gt;0",OFFSET(G13,1,0):OFFSET(G24,-1,0))+
SUMIF(OFFSET(G24,1,0):OFFSET(G29,-1,0),"&gt;0",OFFSET(G24,1,0):OFFSET(G29,-1,0))+
SUMIF(OFFSET(G29,1,0):OFFSET(G102,-1,0),"&gt;0",OFFSET(G29,1,0):OFFSET(G102,-1,0))</f>
        <v>3403</v>
      </c>
      <c r="H8" s="15">
        <f ca="1">SUMIF(OFFSET(H13,1,0):OFFSET(H24,-1,0),"&gt;0",OFFSET(H13,1,0):OFFSET(H24,-1,0))+
SUMIF(OFFSET(H24,1,0):OFFSET(H29,-1,0),"&gt;0",OFFSET(H24,1,0):OFFSET(H29,-1,0))+
SUMIF(OFFSET(H29,1,0):OFFSET(H102,-1,0),"&gt;0",OFFSET(H29,1,0):OFFSET(H102,-1,0))</f>
        <v>2353</v>
      </c>
      <c r="I8" s="15">
        <f ca="1">SUMIF(OFFSET(I13,1,0):OFFSET(I24,-1,0),"&gt;0",OFFSET(I13,1,0):OFFSET(I24,-1,0))+
SUMIF(OFFSET(I24,1,0):OFFSET(I29,-1,0),"&gt;0",OFFSET(I24,1,0):OFFSET(I29,-1,0))+
SUMIF(OFFSET(I29,1,0):OFFSET(I102,-1,0),"&gt;0",OFFSET(I29,1,0):OFFSET(I102,-1,0))</f>
        <v>6203</v>
      </c>
      <c r="J8" s="15">
        <f ca="1">SUMIF(OFFSET(J13,1,0):OFFSET(J24,-1,0),"&gt;0",OFFSET(J13,1,0):OFFSET(J24,-1,0))+
SUMIF(OFFSET(J24,1,0):OFFSET(J29,-1,0),"&gt;0",OFFSET(J24,1,0):OFFSET(J29,-1,0))+
SUMIF(OFFSET(J29,1,0):OFFSET(J102,-1,0),"&gt;0",OFFSET(J29,1,0):OFFSET(J102,-1,0))</f>
        <v>1403</v>
      </c>
      <c r="K8" s="15">
        <f ca="1">SUMIF(OFFSET(K13,1,0):OFFSET(K24,-1,0),"&gt;0",OFFSET(K13,1,0):OFFSET(K24,-1,0))+
SUMIF(OFFSET(K24,1,0):OFFSET(K29,-1,0),"&gt;0",OFFSET(K24,1,0):OFFSET(K29,-1,0))+
SUMIF(OFFSET(K29,1,0):OFFSET(K102,-1,0),"&gt;0",OFFSET(K29,1,0):OFFSET(K102,-1,0))</f>
        <v>7403</v>
      </c>
      <c r="L8" s="15">
        <f ca="1">SUMIF(OFFSET(L13,1,0):OFFSET(L24,-1,0),"&gt;0",OFFSET(L13,1,0):OFFSET(L24,-1,0))+
SUMIF(OFFSET(L24,1,0):OFFSET(L29,-1,0),"&gt;0",OFFSET(L24,1,0):OFFSET(L29,-1,0))+
SUMIF(OFFSET(L29,1,0):OFFSET(L102,-1,0),"&gt;0",OFFSET(L29,1,0):OFFSET(L102,-1,0))</f>
        <v>1403</v>
      </c>
      <c r="M8" s="15">
        <f ca="1">SUMIF(OFFSET(M13,1,0):OFFSET(M24,-1,0),"&gt;0",OFFSET(M13,1,0):OFFSET(M24,-1,0))+
SUMIF(OFFSET(M24,1,0):OFFSET(M29,-1,0),"&gt;0",OFFSET(M24,1,0):OFFSET(M29,-1,0))+
SUMIF(OFFSET(M29,1,0):OFFSET(M102,-1,0),"&gt;0",OFFSET(M29,1,0):OFFSET(M102,-1,0))</f>
        <v>5403</v>
      </c>
      <c r="N8" s="15">
        <f ca="1">SUMIF(OFFSET(N13,1,0):OFFSET(N24,-1,0),"&gt;0",OFFSET(N13,1,0):OFFSET(N24,-1,0))+
SUMIF(OFFSET(N24,1,0):OFFSET(N29,-1,0),"&gt;0",OFFSET(N24,1,0):OFFSET(N29,-1,0))+
SUMIF(OFFSET(N29,1,0):OFFSET(N102,-1,0),"&gt;0",OFFSET(N29,1,0):OFFSET(N102,-1,0))</f>
        <v>1403</v>
      </c>
      <c r="O8" s="21">
        <f ca="1">SUM(C8:N8)</f>
        <v>46586</v>
      </c>
    </row>
    <row r="9" spans="2:15">
      <c r="B9" s="20" t="s">
        <v>16</v>
      </c>
      <c r="C9" s="23">
        <f ca="1">SUMIF(OFFSET(C13,1,0):OFFSET(C24,-1,0),"&lt;0",OFFSET(C13,1,0):OFFSET(C24,-1,0))+
SUMIF(OFFSET(C24,1,0):OFFSET(C29,-1,0),"&lt;0",OFFSET(C24,1,0):OFFSET(C29,-1,0))+
SUMIF(OFFSET(C29,1,0):OFFSET(C102,-1,0),"&lt;0",OFFSET(C29,1,0):OFFSET(C102,-1,0))</f>
        <v>-2656</v>
      </c>
      <c r="D9" s="23">
        <f ca="1">SUMIF(OFFSET(D13,1,0):OFFSET(D24,-1,0),"&lt;0",OFFSET(D13,1,0):OFFSET(D24,-1,0))+
SUMIF(OFFSET(D24,1,0):OFFSET(D29,-1,0),"&lt;0",OFFSET(D24,1,0):OFFSET(D29,-1,0))+
SUMIF(OFFSET(D29,1,0):OFFSET(D102,-1,0),"&lt;0",OFFSET(D29,1,0):OFFSET(D102,-1,0))</f>
        <v>-2656</v>
      </c>
      <c r="E9" s="23">
        <f ca="1">SUMIF(OFFSET(E13,1,0):OFFSET(E24,-1,0),"&lt;0",OFFSET(E13,1,0):OFFSET(E24,-1,0))+
SUMIF(OFFSET(E24,1,0):OFFSET(E29,-1,0),"&lt;0",OFFSET(E24,1,0):OFFSET(E29,-1,0))+
SUMIF(OFFSET(E29,1,0):OFFSET(E102,-1,0),"&lt;0",OFFSET(E29,1,0):OFFSET(E102,-1,0))</f>
        <v>-2556</v>
      </c>
      <c r="F9" s="23">
        <f ca="1">SUMIF(OFFSET(F13,1,0):OFFSET(F24,-1,0),"&lt;0",OFFSET(F13,1,0):OFFSET(F24,-1,0))+
SUMIF(OFFSET(F24,1,0):OFFSET(F29,-1,0),"&lt;0",OFFSET(F24,1,0):OFFSET(F29,-1,0))+
SUMIF(OFFSET(F29,1,0):OFFSET(F102,-1,0),"&lt;0",OFFSET(F29,1,0):OFFSET(F102,-1,0))</f>
        <v>-16406</v>
      </c>
      <c r="G9" s="23">
        <f ca="1">SUMIF(OFFSET(G13,1,0):OFFSET(G24,-1,0),"&lt;0",OFFSET(G13,1,0):OFFSET(G24,-1,0))+
SUMIF(OFFSET(G24,1,0):OFFSET(G29,-1,0),"&lt;0",OFFSET(G24,1,0):OFFSET(G29,-1,0))+
SUMIF(OFFSET(G29,1,0):OFFSET(G102,-1,0),"&lt;0",OFFSET(G29,1,0):OFFSET(G102,-1,0))</f>
        <v>-2486</v>
      </c>
      <c r="H9" s="23">
        <f ca="1">SUMIF(OFFSET(H13,1,0):OFFSET(H24,-1,0),"&lt;0",OFFSET(H13,1,0):OFFSET(H24,-1,0))+
SUMIF(OFFSET(H24,1,0):OFFSET(H29,-1,0),"&lt;0",OFFSET(H24,1,0):OFFSET(H29,-1,0))+
SUMIF(OFFSET(H29,1,0):OFFSET(H102,-1,0),"&lt;0",OFFSET(H29,1,0):OFFSET(H102,-1,0))</f>
        <v>-2036</v>
      </c>
      <c r="I9" s="23">
        <f ca="1">SUMIF(OFFSET(I13,1,0):OFFSET(I24,-1,0),"&lt;0",OFFSET(I13,1,0):OFFSET(I24,-1,0))+
SUMIF(OFFSET(I24,1,0):OFFSET(I29,-1,0),"&lt;0",OFFSET(I24,1,0):OFFSET(I29,-1,0))+
SUMIF(OFFSET(I29,1,0):OFFSET(I102,-1,0),"&lt;0",OFFSET(I29,1,0):OFFSET(I102,-1,0))</f>
        <v>-2536</v>
      </c>
      <c r="J9" s="23">
        <f ca="1">SUMIF(OFFSET(J13,1,0):OFFSET(J24,-1,0),"&lt;0",OFFSET(J13,1,0):OFFSET(J24,-1,0))+
SUMIF(OFFSET(J24,1,0):OFFSET(J29,-1,0),"&lt;0",OFFSET(J24,1,0):OFFSET(J29,-1,0))+
SUMIF(OFFSET(J29,1,0):OFFSET(J102,-1,0),"&lt;0",OFFSET(J29,1,0):OFFSET(J102,-1,0))</f>
        <v>-2486</v>
      </c>
      <c r="K9" s="23">
        <f ca="1">SUMIF(OFFSET(K13,1,0):OFFSET(K24,-1,0),"&lt;0",OFFSET(K13,1,0):OFFSET(K24,-1,0))+
SUMIF(OFFSET(K24,1,0):OFFSET(K29,-1,0),"&lt;0",OFFSET(K24,1,0):OFFSET(K29,-1,0))+
SUMIF(OFFSET(K29,1,0):OFFSET(K102,-1,0),"&lt;0",OFFSET(K29,1,0):OFFSET(K102,-1,0))</f>
        <v>-10406</v>
      </c>
      <c r="L9" s="23">
        <f ca="1">SUMIF(OFFSET(L13,1,0):OFFSET(L24,-1,0),"&lt;0",OFFSET(L13,1,0):OFFSET(L24,-1,0))+
SUMIF(OFFSET(L24,1,0):OFFSET(L29,-1,0),"&lt;0",OFFSET(L24,1,0):OFFSET(L29,-1,0))+
SUMIF(OFFSET(L29,1,0):OFFSET(L102,-1,0),"&lt;0",OFFSET(L29,1,0):OFFSET(L102,-1,0))</f>
        <v>-2656</v>
      </c>
      <c r="M9" s="23">
        <f ca="1">SUMIF(OFFSET(M13,1,0):OFFSET(M24,-1,0),"&lt;0",OFFSET(M13,1,0):OFFSET(M24,-1,0))+
SUMIF(OFFSET(M24,1,0):OFFSET(M29,-1,0),"&lt;0",OFFSET(M24,1,0):OFFSET(M29,-1,0))+
SUMIF(OFFSET(M29,1,0):OFFSET(M102,-1,0),"&lt;0",OFFSET(M29,1,0):OFFSET(M102,-1,0))</f>
        <v>-2656</v>
      </c>
      <c r="N9" s="23">
        <f ca="1">SUMIF(OFFSET(N13,1,0):OFFSET(N24,-1,0),"&lt;0",OFFSET(N13,1,0):OFFSET(N24,-1,0))+
SUMIF(OFFSET(N24,1,0):OFFSET(N29,-1,0),"&lt;0",OFFSET(N24,1,0):OFFSET(N29,-1,0))+
SUMIF(OFFSET(N29,1,0):OFFSET(N102,-1,0),"&lt;0",OFFSET(N29,1,0):OFFSET(N102,-1,0))</f>
        <v>-2656</v>
      </c>
      <c r="O9" s="24">
        <f ca="1">SUM(C9:N9)</f>
        <v>-52192</v>
      </c>
    </row>
    <row r="10" spans="2:15">
      <c r="B10" s="20" t="s">
        <v>27</v>
      </c>
      <c r="C10" s="27">
        <f ca="1">C8+C9</f>
        <v>5747</v>
      </c>
      <c r="D10" s="27">
        <f t="shared" ref="D10:N10" ca="1" si="0">D8+D9</f>
        <v>2747</v>
      </c>
      <c r="E10" s="27">
        <f t="shared" ca="1" si="0"/>
        <v>-1153</v>
      </c>
      <c r="F10" s="27">
        <f t="shared" ca="1" si="0"/>
        <v>-14003</v>
      </c>
      <c r="G10" s="27">
        <f t="shared" ca="1" si="0"/>
        <v>917</v>
      </c>
      <c r="H10" s="27">
        <f t="shared" ca="1" si="0"/>
        <v>317</v>
      </c>
      <c r="I10" s="27">
        <f t="shared" ca="1" si="0"/>
        <v>3667</v>
      </c>
      <c r="J10" s="27">
        <f t="shared" ca="1" si="0"/>
        <v>-1083</v>
      </c>
      <c r="K10" s="27">
        <f t="shared" ca="1" si="0"/>
        <v>-3003</v>
      </c>
      <c r="L10" s="27">
        <f t="shared" ca="1" si="0"/>
        <v>-1253</v>
      </c>
      <c r="M10" s="27">
        <f t="shared" ca="1" si="0"/>
        <v>2747</v>
      </c>
      <c r="N10" s="27">
        <f t="shared" ca="1" si="0"/>
        <v>-1253</v>
      </c>
      <c r="O10" s="28">
        <f ca="1">SUM(C10:N10)</f>
        <v>-5606</v>
      </c>
    </row>
    <row r="11" spans="2:15">
      <c r="B11" s="22" t="s">
        <v>19</v>
      </c>
      <c r="C11" s="25">
        <f ca="1">C7+C10</f>
        <v>10747</v>
      </c>
      <c r="D11" s="25">
        <f ca="1">C11+D10</f>
        <v>13494</v>
      </c>
      <c r="E11" s="25">
        <f t="shared" ref="E11:N11" ca="1" si="1">D11+E10</f>
        <v>12341</v>
      </c>
      <c r="F11" s="25">
        <f t="shared" ca="1" si="1"/>
        <v>-1662</v>
      </c>
      <c r="G11" s="25">
        <f t="shared" ca="1" si="1"/>
        <v>-745</v>
      </c>
      <c r="H11" s="25">
        <f t="shared" ca="1" si="1"/>
        <v>-428</v>
      </c>
      <c r="I11" s="25">
        <f t="shared" ca="1" si="1"/>
        <v>3239</v>
      </c>
      <c r="J11" s="25">
        <f t="shared" ca="1" si="1"/>
        <v>2156</v>
      </c>
      <c r="K11" s="25">
        <f t="shared" ca="1" si="1"/>
        <v>-847</v>
      </c>
      <c r="L11" s="25">
        <f t="shared" ca="1" si="1"/>
        <v>-2100</v>
      </c>
      <c r="M11" s="25">
        <f t="shared" ca="1" si="1"/>
        <v>647</v>
      </c>
      <c r="N11" s="25">
        <f t="shared" ca="1" si="1"/>
        <v>-606</v>
      </c>
      <c r="O11" s="26">
        <f ca="1">N11</f>
        <v>-606</v>
      </c>
    </row>
    <row r="13" spans="2:15">
      <c r="B13" s="30" t="s">
        <v>2</v>
      </c>
      <c r="C13" s="6">
        <f ca="1">SUM(OFFSET(C13,1,0):OFFSET(C24,-1,0))</f>
        <v>6200</v>
      </c>
      <c r="D13" s="6">
        <f ca="1">SUM(OFFSET(D13,1,0):OFFSET(D24,-1,0))</f>
        <v>3200</v>
      </c>
      <c r="E13" s="6">
        <f ca="1">SUM(OFFSET(E13,1,0):OFFSET(E24,-1,0))</f>
        <v>-700</v>
      </c>
      <c r="F13" s="6">
        <f ca="1">SUM(OFFSET(F13,1,0):OFFSET(F24,-1,0))</f>
        <v>-13550</v>
      </c>
      <c r="G13" s="6">
        <f ca="1">SUM(OFFSET(G13,1,0):OFFSET(G24,-1,0))</f>
        <v>1370</v>
      </c>
      <c r="H13" s="6">
        <f ca="1">SUM(OFFSET(H13,1,0):OFFSET(H24,-1,0))</f>
        <v>770</v>
      </c>
      <c r="I13" s="6">
        <f ca="1">SUM(OFFSET(I13,1,0):OFFSET(I24,-1,0))</f>
        <v>4120</v>
      </c>
      <c r="J13" s="6">
        <f ca="1">SUM(OFFSET(J13,1,0):OFFSET(J24,-1,0))</f>
        <v>-630</v>
      </c>
      <c r="K13" s="6">
        <f ca="1">SUM(OFFSET(K13,1,0):OFFSET(K24,-1,0))</f>
        <v>-2550</v>
      </c>
      <c r="L13" s="6">
        <f ca="1">SUM(OFFSET(L13,1,0):OFFSET(L24,-1,0))</f>
        <v>-800</v>
      </c>
      <c r="M13" s="6">
        <f ca="1">SUM(OFFSET(M13,1,0):OFFSET(M24,-1,0))</f>
        <v>3200</v>
      </c>
      <c r="N13" s="8">
        <f ca="1">SUM(OFFSET(N13,1,0):OFFSET(N24,-1,0))</f>
        <v>-800</v>
      </c>
      <c r="O13" s="8">
        <f ca="1">SUM(C13:N13)</f>
        <v>-170</v>
      </c>
    </row>
    <row r="14" spans="2:15">
      <c r="B14" s="4" t="s">
        <v>7</v>
      </c>
      <c r="C14" s="7">
        <v>8000</v>
      </c>
      <c r="D14" s="7">
        <v>5000</v>
      </c>
      <c r="E14" s="7">
        <v>1000</v>
      </c>
      <c r="F14" s="7">
        <v>2000</v>
      </c>
      <c r="G14" s="7">
        <v>3000</v>
      </c>
      <c r="H14" s="7">
        <v>1950</v>
      </c>
      <c r="I14" s="7">
        <v>1000</v>
      </c>
      <c r="J14" s="7">
        <v>1000</v>
      </c>
      <c r="K14" s="7">
        <v>7000</v>
      </c>
      <c r="L14" s="7">
        <v>1000</v>
      </c>
      <c r="M14" s="7">
        <v>5000</v>
      </c>
      <c r="N14" s="7">
        <v>1000</v>
      </c>
      <c r="O14" s="11">
        <f t="shared" ref="O14:O21" si="2">SUM(C14:N14)</f>
        <v>36950</v>
      </c>
    </row>
    <row r="15" spans="2:15">
      <c r="B15" s="4" t="s">
        <v>8</v>
      </c>
      <c r="C15" s="7">
        <v>200</v>
      </c>
      <c r="D15" s="7">
        <v>200</v>
      </c>
      <c r="E15" s="7">
        <v>200</v>
      </c>
      <c r="F15" s="7">
        <v>200</v>
      </c>
      <c r="G15" s="7">
        <v>200</v>
      </c>
      <c r="H15" s="7">
        <v>200</v>
      </c>
      <c r="I15" s="7">
        <v>5000</v>
      </c>
      <c r="J15" s="7">
        <v>200</v>
      </c>
      <c r="K15" s="7">
        <v>200</v>
      </c>
      <c r="L15" s="7">
        <v>200</v>
      </c>
      <c r="M15" s="7">
        <v>200</v>
      </c>
      <c r="N15" s="7">
        <v>200</v>
      </c>
      <c r="O15" s="11">
        <f t="shared" si="2"/>
        <v>7200</v>
      </c>
    </row>
    <row r="16" spans="2:15">
      <c r="B16" s="4" t="s">
        <v>6</v>
      </c>
      <c r="C16" s="7">
        <v>-100</v>
      </c>
      <c r="D16" s="7">
        <v>-100</v>
      </c>
      <c r="E16" s="7"/>
      <c r="F16" s="7">
        <v>-100</v>
      </c>
      <c r="G16" s="7">
        <v>-100</v>
      </c>
      <c r="H16" s="7">
        <v>-100</v>
      </c>
      <c r="I16" s="7">
        <v>-100</v>
      </c>
      <c r="J16" s="7">
        <v>-100</v>
      </c>
      <c r="K16" s="7">
        <v>-100</v>
      </c>
      <c r="L16" s="7">
        <v>-100</v>
      </c>
      <c r="M16" s="7">
        <v>-100</v>
      </c>
      <c r="N16" s="7">
        <v>-100</v>
      </c>
      <c r="O16" s="11">
        <f t="shared" si="2"/>
        <v>-1100</v>
      </c>
    </row>
    <row r="17" spans="2:15">
      <c r="B17" s="4" t="s">
        <v>20</v>
      </c>
      <c r="C17" s="7">
        <v>-500</v>
      </c>
      <c r="D17" s="7">
        <v>-500</v>
      </c>
      <c r="E17" s="7">
        <v>-500</v>
      </c>
      <c r="F17" s="7">
        <v>-500</v>
      </c>
      <c r="G17" s="7">
        <v>-500</v>
      </c>
      <c r="H17" s="7"/>
      <c r="I17" s="7">
        <v>-500</v>
      </c>
      <c r="J17" s="7">
        <v>-500</v>
      </c>
      <c r="K17" s="7">
        <v>-500</v>
      </c>
      <c r="L17" s="7">
        <v>-500</v>
      </c>
      <c r="M17" s="7">
        <v>-500</v>
      </c>
      <c r="N17" s="7">
        <v>-500</v>
      </c>
      <c r="O17" s="11">
        <f t="shared" si="2"/>
        <v>-5500</v>
      </c>
    </row>
    <row r="18" spans="2:15">
      <c r="B18" s="4" t="s">
        <v>5</v>
      </c>
      <c r="C18" s="7">
        <v>-1200</v>
      </c>
      <c r="D18" s="7">
        <v>-1200</v>
      </c>
      <c r="E18" s="7">
        <v>-1200</v>
      </c>
      <c r="F18" s="7">
        <v>-15000</v>
      </c>
      <c r="G18" s="7">
        <v>-1200</v>
      </c>
      <c r="H18" s="7">
        <v>-1200</v>
      </c>
      <c r="I18" s="7">
        <v>-1200</v>
      </c>
      <c r="J18" s="7">
        <v>-1200</v>
      </c>
      <c r="K18" s="7">
        <v>-9000</v>
      </c>
      <c r="L18" s="7">
        <v>-1200</v>
      </c>
      <c r="M18" s="7">
        <v>-1200</v>
      </c>
      <c r="N18" s="7">
        <v>-1200</v>
      </c>
      <c r="O18" s="11">
        <f t="shared" si="2"/>
        <v>-36000</v>
      </c>
    </row>
    <row r="19" spans="2:15">
      <c r="B19" s="4" t="s">
        <v>12</v>
      </c>
      <c r="C19" s="7">
        <v>-50</v>
      </c>
      <c r="D19" s="7">
        <v>-50</v>
      </c>
      <c r="E19" s="7">
        <v>-50</v>
      </c>
      <c r="F19" s="7"/>
      <c r="G19" s="7"/>
      <c r="H19" s="7">
        <v>-50</v>
      </c>
      <c r="I19" s="7">
        <v>-50</v>
      </c>
      <c r="J19" s="7"/>
      <c r="K19" s="7"/>
      <c r="L19" s="7">
        <v>-50</v>
      </c>
      <c r="M19" s="7">
        <v>-50</v>
      </c>
      <c r="N19" s="7">
        <v>-50</v>
      </c>
      <c r="O19" s="11">
        <f t="shared" si="2"/>
        <v>-400</v>
      </c>
    </row>
    <row r="20" spans="2:15">
      <c r="B20" s="4" t="s">
        <v>1</v>
      </c>
      <c r="C20" s="7">
        <v>-30</v>
      </c>
      <c r="D20" s="7">
        <v>-30</v>
      </c>
      <c r="E20" s="7">
        <v>-30</v>
      </c>
      <c r="F20" s="7">
        <v>-30</v>
      </c>
      <c r="G20" s="7">
        <v>-30</v>
      </c>
      <c r="H20" s="7">
        <v>-30</v>
      </c>
      <c r="I20" s="7">
        <v>-30</v>
      </c>
      <c r="J20" s="7">
        <v>-30</v>
      </c>
      <c r="K20" s="7">
        <v>-30</v>
      </c>
      <c r="L20" s="7">
        <v>-30</v>
      </c>
      <c r="M20" s="7">
        <v>-30</v>
      </c>
      <c r="N20" s="7">
        <v>-30</v>
      </c>
      <c r="O20" s="11">
        <f t="shared" si="2"/>
        <v>-360</v>
      </c>
    </row>
    <row r="21" spans="2:15">
      <c r="B21" s="4" t="s">
        <v>0</v>
      </c>
      <c r="C21" s="7">
        <v>-120</v>
      </c>
      <c r="D21" s="7">
        <v>-120</v>
      </c>
      <c r="E21" s="7">
        <v>-120</v>
      </c>
      <c r="F21" s="7">
        <v>-120</v>
      </c>
      <c r="G21" s="7"/>
      <c r="H21" s="7"/>
      <c r="I21" s="7"/>
      <c r="J21" s="7"/>
      <c r="K21" s="7">
        <v>-120</v>
      </c>
      <c r="L21" s="7">
        <v>-120</v>
      </c>
      <c r="M21" s="7">
        <v>-120</v>
      </c>
      <c r="N21" s="7">
        <v>-120</v>
      </c>
      <c r="O21" s="11">
        <f t="shared" si="2"/>
        <v>-960</v>
      </c>
    </row>
    <row r="22" spans="2:15"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1"/>
    </row>
    <row r="23" spans="2:15"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1"/>
    </row>
    <row r="24" spans="2:15">
      <c r="B24" s="30" t="s">
        <v>3</v>
      </c>
      <c r="C24" s="6">
        <f ca="1">SUM(OFFSET(C24,1,0):OFFSET(C29,-1,0))</f>
        <v>-300</v>
      </c>
      <c r="D24" s="6">
        <f ca="1">SUM(OFFSET(D24,1,0):OFFSET(D29,-1,0))</f>
        <v>-300</v>
      </c>
      <c r="E24" s="6">
        <f ca="1">SUM(OFFSET(E24,1,0):OFFSET(E29,-1,0))</f>
        <v>-300</v>
      </c>
      <c r="F24" s="6">
        <f ca="1">SUM(OFFSET(F24,1,0):OFFSET(F29,-1,0))</f>
        <v>-300</v>
      </c>
      <c r="G24" s="6">
        <f ca="1">SUM(OFFSET(G24,1,0):OFFSET(G29,-1,0))</f>
        <v>-300</v>
      </c>
      <c r="H24" s="6">
        <f ca="1">SUM(OFFSET(H24,1,0):OFFSET(H29,-1,0))</f>
        <v>-300</v>
      </c>
      <c r="I24" s="6">
        <f ca="1">SUM(OFFSET(I24,1,0):OFFSET(I29,-1,0))</f>
        <v>-300</v>
      </c>
      <c r="J24" s="6">
        <f ca="1">SUM(OFFSET(J24,1,0):OFFSET(J29,-1,0))</f>
        <v>-300</v>
      </c>
      <c r="K24" s="6">
        <f ca="1">SUM(OFFSET(K24,1,0):OFFSET(K29,-1,0))</f>
        <v>-300</v>
      </c>
      <c r="L24" s="6">
        <f ca="1">SUM(OFFSET(L24,1,0):OFFSET(L29,-1,0))</f>
        <v>-300</v>
      </c>
      <c r="M24" s="6">
        <f ca="1">SUM(OFFSET(M24,1,0):OFFSET(M29,-1,0))</f>
        <v>-300</v>
      </c>
      <c r="N24" s="8">
        <f ca="1">SUM(OFFSET(N24,1,0):OFFSET(N29,-1,0))</f>
        <v>-300</v>
      </c>
      <c r="O24" s="8">
        <f ca="1">SUM(C24:N24)</f>
        <v>-3600</v>
      </c>
    </row>
    <row r="25" spans="2:15">
      <c r="B25" s="4" t="s">
        <v>11</v>
      </c>
      <c r="C25" s="7">
        <v>-500</v>
      </c>
      <c r="D25" s="7">
        <v>-500</v>
      </c>
      <c r="E25" s="7">
        <v>-500</v>
      </c>
      <c r="F25" s="7">
        <v>-500</v>
      </c>
      <c r="G25" s="7">
        <v>-500</v>
      </c>
      <c r="H25" s="7">
        <v>-500</v>
      </c>
      <c r="I25" s="7">
        <v>-500</v>
      </c>
      <c r="J25" s="7">
        <v>-500</v>
      </c>
      <c r="K25" s="7">
        <v>-500</v>
      </c>
      <c r="L25" s="7">
        <v>-500</v>
      </c>
      <c r="M25" s="7">
        <v>-500</v>
      </c>
      <c r="N25" s="7">
        <v>-500</v>
      </c>
      <c r="O25" s="11">
        <f>SUM(C25:N25)</f>
        <v>-6000</v>
      </c>
    </row>
    <row r="26" spans="2:15">
      <c r="B26" s="4" t="s">
        <v>10</v>
      </c>
      <c r="C26" s="7">
        <v>200</v>
      </c>
      <c r="D26" s="7">
        <v>200</v>
      </c>
      <c r="E26" s="7">
        <v>200</v>
      </c>
      <c r="F26" s="7">
        <v>200</v>
      </c>
      <c r="G26" s="7">
        <v>200</v>
      </c>
      <c r="H26" s="7">
        <v>200</v>
      </c>
      <c r="I26" s="7">
        <v>200</v>
      </c>
      <c r="J26" s="7">
        <v>200</v>
      </c>
      <c r="K26" s="7">
        <v>200</v>
      </c>
      <c r="L26" s="7">
        <v>200</v>
      </c>
      <c r="M26" s="7">
        <v>200</v>
      </c>
      <c r="N26" s="7">
        <v>200</v>
      </c>
      <c r="O26" s="11">
        <f>SUM(C26:N26)</f>
        <v>2400</v>
      </c>
    </row>
    <row r="27" spans="2:15"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1"/>
    </row>
    <row r="28" spans="2:15"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1"/>
    </row>
    <row r="29" spans="2:15">
      <c r="B29" s="30" t="s">
        <v>4</v>
      </c>
      <c r="C29" s="6">
        <f ca="1">SUM(OFFSET(C29,1,0):OFFSET(C102,-1,0))</f>
        <v>-153</v>
      </c>
      <c r="D29" s="6">
        <f ca="1">SUM(OFFSET(D29,1,0):OFFSET(D102,-1,0))</f>
        <v>-153</v>
      </c>
      <c r="E29" s="6">
        <f ca="1">SUM(OFFSET(E29,1,0):OFFSET(E102,-1,0))</f>
        <v>-153</v>
      </c>
      <c r="F29" s="6">
        <f ca="1">SUM(OFFSET(F29,1,0):OFFSET(F102,-1,0))</f>
        <v>-153</v>
      </c>
      <c r="G29" s="6">
        <f ca="1">SUM(OFFSET(G29,1,0):OFFSET(G102,-1,0))</f>
        <v>-153</v>
      </c>
      <c r="H29" s="6">
        <f ca="1">SUM(OFFSET(H29,1,0):OFFSET(H102,-1,0))</f>
        <v>-153</v>
      </c>
      <c r="I29" s="6">
        <f ca="1">SUM(OFFSET(I29,1,0):OFFSET(I102,-1,0))</f>
        <v>-153</v>
      </c>
      <c r="J29" s="6">
        <f ca="1">SUM(OFFSET(J29,1,0):OFFSET(J102,-1,0))</f>
        <v>-153</v>
      </c>
      <c r="K29" s="6">
        <f ca="1">SUM(OFFSET(K29,1,0):OFFSET(K102,-1,0))</f>
        <v>-153</v>
      </c>
      <c r="L29" s="6">
        <f ca="1">SUM(OFFSET(L29,1,0):OFFSET(L102,-1,0))</f>
        <v>-153</v>
      </c>
      <c r="M29" s="6">
        <f ca="1">SUM(OFFSET(M29,1,0):OFFSET(M102,-1,0))</f>
        <v>-153</v>
      </c>
      <c r="N29" s="8">
        <f ca="1">SUM(OFFSET(N29,1,0):OFFSET(N102,-1,0))</f>
        <v>-153</v>
      </c>
      <c r="O29" s="8">
        <f t="shared" ref="O29:O36" ca="1" si="3">SUM(C29:N29)</f>
        <v>-1836</v>
      </c>
    </row>
    <row r="30" spans="2:15">
      <c r="B30" s="4" t="s">
        <v>9</v>
      </c>
      <c r="C30" s="7">
        <v>-50</v>
      </c>
      <c r="D30" s="7">
        <v>-50</v>
      </c>
      <c r="E30" s="7">
        <v>-50</v>
      </c>
      <c r="F30" s="7">
        <v>-50</v>
      </c>
      <c r="G30" s="7">
        <v>-50</v>
      </c>
      <c r="H30" s="7">
        <v>-50</v>
      </c>
      <c r="I30" s="7">
        <v>-50</v>
      </c>
      <c r="J30" s="7">
        <v>-50</v>
      </c>
      <c r="K30" s="7">
        <v>-50</v>
      </c>
      <c r="L30" s="7">
        <v>-50</v>
      </c>
      <c r="M30" s="7">
        <v>-50</v>
      </c>
      <c r="N30" s="7">
        <v>-50</v>
      </c>
      <c r="O30" s="11">
        <f t="shared" si="3"/>
        <v>-600</v>
      </c>
    </row>
    <row r="31" spans="2:15">
      <c r="B31" s="4" t="s">
        <v>14</v>
      </c>
      <c r="C31" s="7">
        <v>-100</v>
      </c>
      <c r="D31" s="7">
        <v>-100</v>
      </c>
      <c r="E31" s="7">
        <v>-100</v>
      </c>
      <c r="F31" s="7">
        <v>-100</v>
      </c>
      <c r="G31" s="7">
        <v>-100</v>
      </c>
      <c r="H31" s="7">
        <v>-100</v>
      </c>
      <c r="I31" s="7">
        <v>-100</v>
      </c>
      <c r="J31" s="7">
        <v>-100</v>
      </c>
      <c r="K31" s="7">
        <v>-100</v>
      </c>
      <c r="L31" s="7">
        <v>-100</v>
      </c>
      <c r="M31" s="7">
        <v>-100</v>
      </c>
      <c r="N31" s="7">
        <v>-100</v>
      </c>
      <c r="O31" s="11">
        <f t="shared" si="3"/>
        <v>-1200</v>
      </c>
    </row>
    <row r="32" spans="2:15">
      <c r="B32" s="4" t="s">
        <v>13</v>
      </c>
      <c r="C32" s="7">
        <v>-5</v>
      </c>
      <c r="D32" s="7">
        <v>-5</v>
      </c>
      <c r="E32" s="7">
        <v>-5</v>
      </c>
      <c r="F32" s="7">
        <v>-5</v>
      </c>
      <c r="G32" s="7">
        <v>-5</v>
      </c>
      <c r="H32" s="7">
        <v>-5</v>
      </c>
      <c r="I32" s="7">
        <v>-5</v>
      </c>
      <c r="J32" s="7">
        <v>-5</v>
      </c>
      <c r="K32" s="7">
        <v>-5</v>
      </c>
      <c r="L32" s="7">
        <v>-5</v>
      </c>
      <c r="M32" s="7">
        <v>-5</v>
      </c>
      <c r="N32" s="7">
        <v>-5</v>
      </c>
      <c r="O32" s="11">
        <f t="shared" si="3"/>
        <v>-60</v>
      </c>
    </row>
    <row r="33" spans="2:15">
      <c r="B33" s="4" t="s">
        <v>22</v>
      </c>
      <c r="C33" s="7">
        <v>-1</v>
      </c>
      <c r="D33" s="7">
        <v>-1</v>
      </c>
      <c r="E33" s="7">
        <v>-1</v>
      </c>
      <c r="F33" s="7">
        <v>-1</v>
      </c>
      <c r="G33" s="7">
        <v>-1</v>
      </c>
      <c r="H33" s="7">
        <v>-1</v>
      </c>
      <c r="I33" s="7">
        <v>-1</v>
      </c>
      <c r="J33" s="7">
        <v>-1</v>
      </c>
      <c r="K33" s="7">
        <v>-1</v>
      </c>
      <c r="L33" s="7">
        <v>-1</v>
      </c>
      <c r="M33" s="7">
        <v>-1</v>
      </c>
      <c r="N33" s="7">
        <v>-1</v>
      </c>
      <c r="O33" s="11">
        <f t="shared" si="3"/>
        <v>-12</v>
      </c>
    </row>
    <row r="34" spans="2:15">
      <c r="B34" s="4" t="s">
        <v>23</v>
      </c>
      <c r="C34" s="7">
        <v>1</v>
      </c>
      <c r="D34" s="7">
        <v>1</v>
      </c>
      <c r="E34" s="7">
        <v>1</v>
      </c>
      <c r="F34" s="7">
        <v>1</v>
      </c>
      <c r="G34" s="7">
        <v>1</v>
      </c>
      <c r="H34" s="7">
        <v>1</v>
      </c>
      <c r="I34" s="7">
        <v>1</v>
      </c>
      <c r="J34" s="7">
        <v>1</v>
      </c>
      <c r="K34" s="7">
        <v>1</v>
      </c>
      <c r="L34" s="7">
        <v>1</v>
      </c>
      <c r="M34" s="7">
        <v>1</v>
      </c>
      <c r="N34" s="7">
        <v>1</v>
      </c>
      <c r="O34" s="11">
        <f t="shared" si="3"/>
        <v>12</v>
      </c>
    </row>
    <row r="35" spans="2:15">
      <c r="B35" s="4" t="s">
        <v>24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11">
        <f t="shared" si="3"/>
        <v>0</v>
      </c>
    </row>
    <row r="36" spans="2:15">
      <c r="B36" s="4" t="s">
        <v>25</v>
      </c>
      <c r="C36" s="7">
        <v>2</v>
      </c>
      <c r="D36" s="7">
        <v>2</v>
      </c>
      <c r="E36" s="7">
        <v>2</v>
      </c>
      <c r="F36" s="7">
        <v>2</v>
      </c>
      <c r="G36" s="7">
        <v>2</v>
      </c>
      <c r="H36" s="7">
        <v>2</v>
      </c>
      <c r="I36" s="7">
        <v>2</v>
      </c>
      <c r="J36" s="7">
        <v>2</v>
      </c>
      <c r="K36" s="7">
        <v>2</v>
      </c>
      <c r="L36" s="7">
        <v>2</v>
      </c>
      <c r="M36" s="7">
        <v>2</v>
      </c>
      <c r="N36" s="7">
        <v>2</v>
      </c>
      <c r="O36" s="11">
        <f t="shared" si="3"/>
        <v>24</v>
      </c>
    </row>
    <row r="37" spans="2:15"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1"/>
    </row>
    <row r="38" spans="2:15"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1"/>
    </row>
    <row r="39" spans="2:15"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1"/>
    </row>
    <row r="40" spans="2:15"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1"/>
    </row>
    <row r="41" spans="2:15"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1"/>
    </row>
    <row r="42" spans="2:15"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1"/>
    </row>
    <row r="43" spans="2:15"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1"/>
    </row>
    <row r="44" spans="2:15"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1"/>
    </row>
    <row r="45" spans="2:1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1"/>
    </row>
    <row r="46" spans="2:1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1"/>
    </row>
    <row r="47" spans="2:1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1"/>
    </row>
    <row r="48" spans="2:1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1"/>
    </row>
    <row r="49" spans="3:1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1"/>
    </row>
    <row r="50" spans="3:1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1"/>
    </row>
    <row r="51" spans="3:1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1"/>
    </row>
    <row r="52" spans="3:1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1"/>
    </row>
    <row r="53" spans="3:1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1"/>
    </row>
    <row r="54" spans="3:1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1"/>
    </row>
    <row r="55" spans="3:1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1"/>
    </row>
    <row r="56" spans="3:1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1"/>
    </row>
    <row r="57" spans="3:1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1"/>
    </row>
    <row r="58" spans="3:1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1"/>
    </row>
    <row r="59" spans="3:1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1"/>
    </row>
    <row r="60" spans="3:1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1"/>
    </row>
    <row r="61" spans="3:1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1"/>
    </row>
    <row r="62" spans="3:1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1"/>
    </row>
    <row r="63" spans="3:1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1"/>
    </row>
    <row r="64" spans="3:15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1"/>
    </row>
    <row r="65" spans="3:15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1"/>
    </row>
    <row r="66" spans="3:15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1"/>
    </row>
    <row r="67" spans="3:15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1"/>
    </row>
    <row r="68" spans="3:15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1"/>
    </row>
    <row r="69" spans="3:15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1"/>
    </row>
    <row r="70" spans="3:15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1"/>
    </row>
    <row r="71" spans="3:15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1"/>
    </row>
    <row r="72" spans="3:15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1"/>
    </row>
    <row r="73" spans="3:15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1"/>
    </row>
    <row r="74" spans="3:15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1"/>
    </row>
    <row r="75" spans="3:15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1"/>
    </row>
    <row r="76" spans="3:15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1"/>
    </row>
    <row r="77" spans="3:15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1"/>
    </row>
    <row r="78" spans="3:15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</row>
    <row r="79" spans="3:15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1"/>
    </row>
    <row r="80" spans="3:15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1"/>
    </row>
    <row r="81" spans="3:15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1"/>
    </row>
    <row r="82" spans="3:15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1"/>
    </row>
    <row r="83" spans="3:15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1"/>
    </row>
    <row r="84" spans="3:15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1"/>
    </row>
    <row r="85" spans="3:1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1"/>
    </row>
    <row r="86" spans="3:15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1"/>
    </row>
    <row r="87" spans="3:15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1"/>
    </row>
    <row r="88" spans="3:1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1"/>
    </row>
    <row r="89" spans="3:1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1"/>
    </row>
    <row r="90" spans="3:1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1"/>
    </row>
    <row r="91" spans="3:1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1"/>
    </row>
    <row r="92" spans="3:1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1"/>
    </row>
    <row r="93" spans="3:1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1"/>
    </row>
    <row r="94" spans="3:1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1"/>
    </row>
    <row r="95" spans="3:1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1"/>
    </row>
    <row r="96" spans="3:1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1"/>
    </row>
    <row r="97" spans="3:1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1"/>
    </row>
    <row r="98" spans="3:1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1"/>
    </row>
    <row r="99" spans="3:1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1"/>
    </row>
    <row r="100" spans="3:1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1"/>
    </row>
    <row r="101" spans="3:1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1"/>
    </row>
    <row r="102" spans="3:15">
      <c r="O102" s="5"/>
    </row>
  </sheetData>
  <mergeCells count="3">
    <mergeCell ref="N1:O1"/>
    <mergeCell ref="J2:O2"/>
    <mergeCell ref="J3:O3"/>
  </mergeCells>
  <phoneticPr fontId="0" type="noConversion"/>
  <dataValidations count="1">
    <dataValidation operator="greaterThanOrEqual" allowBlank="1" showInputMessage="1" showErrorMessage="1" errorTitle="Aviso" error="Use valores positivos tanto para ingresos como para gastos." sqref="C7 C13:N101"/>
  </dataValidations>
  <hyperlinks>
    <hyperlink ref="N1" r:id="rId1"/>
    <hyperlink ref="N1:O1" location="TodoExcel!A1" tooltip="Soluciones para hojas Excel" display="www.todoexcel.com"/>
    <hyperlink ref="J3" r:id="rId2" location="comment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F8:L12"/>
  <sheetViews>
    <sheetView showGridLines="0" workbookViewId="0"/>
  </sheetViews>
  <sheetFormatPr baseColWidth="10" defaultRowHeight="12.75"/>
  <cols>
    <col min="1" max="1" width="1.7109375" customWidth="1"/>
  </cols>
  <sheetData>
    <row r="8" spans="6:12" ht="15">
      <c r="F8" s="31"/>
      <c r="G8" s="32"/>
      <c r="H8" s="32"/>
      <c r="I8" s="32"/>
      <c r="J8" s="32"/>
      <c r="K8" s="32"/>
      <c r="L8" s="33"/>
    </row>
    <row r="9" spans="6:12" ht="15">
      <c r="F9" s="47" t="s">
        <v>42</v>
      </c>
      <c r="G9" s="48"/>
      <c r="H9" s="48"/>
      <c r="I9" s="48"/>
      <c r="J9" s="48"/>
      <c r="K9" s="48"/>
      <c r="L9" s="49"/>
    </row>
    <row r="10" spans="6:12" ht="15">
      <c r="F10" s="34"/>
      <c r="G10" s="35"/>
      <c r="H10" s="35"/>
      <c r="I10" s="35"/>
      <c r="J10" s="35"/>
      <c r="K10" s="35"/>
      <c r="L10" s="36"/>
    </row>
    <row r="11" spans="6:12" ht="15">
      <c r="F11" s="50" t="s">
        <v>43</v>
      </c>
      <c r="G11" s="51"/>
      <c r="H11" s="51"/>
      <c r="I11" s="51"/>
      <c r="J11" s="51"/>
      <c r="K11" s="51"/>
      <c r="L11" s="52"/>
    </row>
    <row r="12" spans="6:12" ht="15">
      <c r="F12" s="37"/>
      <c r="G12" s="38"/>
      <c r="H12" s="38"/>
      <c r="I12" s="38"/>
      <c r="J12" s="38"/>
      <c r="K12" s="38"/>
      <c r="L12" s="39"/>
    </row>
  </sheetData>
  <mergeCells count="2">
    <mergeCell ref="F9:L9"/>
    <mergeCell ref="F11:L11"/>
  </mergeCells>
  <phoneticPr fontId="0" type="noConversion"/>
  <hyperlinks>
    <hyperlink ref="F11" r:id="rId1" location="comments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 de Caja</vt:lpstr>
      <vt:lpstr>Comentarios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www.todoexcel.com</dc:creator>
  <cp:lastModifiedBy>aavila</cp:lastModifiedBy>
  <dcterms:created xsi:type="dcterms:W3CDTF">2006-09-14T22:01:48Z</dcterms:created>
  <dcterms:modified xsi:type="dcterms:W3CDTF">2012-05-28T14:24:48Z</dcterms:modified>
</cp:coreProperties>
</file>